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45" windowWidth="25620" windowHeight="15720" activeTab="2"/>
  </bookViews>
  <sheets>
    <sheet name="Диаграмма1" sheetId="2" r:id="rId1"/>
    <sheet name="Лист1" sheetId="1" r:id="rId2"/>
    <sheet name="Лист2" sheetId="3" r:id="rId3"/>
  </sheets>
  <definedNames>
    <definedName name="_xlnm._FilterDatabase" localSheetId="1" hidden="1">Лист1!$A$5:$I$415</definedName>
    <definedName name="_xlnm.Print_Area" localSheetId="1">Лист1!$A$1:$I$429</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9" i="1" l="1"/>
  <c r="H235" i="1" s="1"/>
  <c r="H240" i="1"/>
  <c r="I405" i="1" l="1"/>
  <c r="I259" i="1"/>
  <c r="I258" i="1"/>
  <c r="I256" i="1"/>
  <c r="I255" i="1"/>
  <c r="I254" i="1"/>
  <c r="I250" i="1" s="1"/>
  <c r="I239" i="1"/>
  <c r="I237" i="1"/>
  <c r="I240" i="1"/>
  <c r="I218" i="1"/>
  <c r="I217" i="1"/>
  <c r="I216" i="1"/>
  <c r="I221" i="1"/>
  <c r="I212" i="1"/>
  <c r="I211" i="1"/>
  <c r="H209" i="1" l="1"/>
  <c r="I381" i="1"/>
  <c r="I379" i="1" s="1"/>
  <c r="I350" i="1"/>
  <c r="I349" i="1"/>
  <c r="I347" i="1" s="1"/>
  <c r="I308" i="1"/>
  <c r="I210" i="1" l="1"/>
  <c r="I209" i="1" s="1"/>
  <c r="I238" i="1"/>
  <c r="I235" i="1" s="1"/>
  <c r="I401" i="1"/>
  <c r="I403" i="1"/>
  <c r="I399" i="1"/>
  <c r="I351" i="1"/>
  <c r="I411" i="1" l="1"/>
  <c r="I168" i="1" l="1"/>
  <c r="I167" i="1" s="1"/>
  <c r="I12" i="1"/>
  <c r="I11" i="1" s="1"/>
  <c r="I66" i="1"/>
  <c r="I67" i="1"/>
  <c r="I65" i="1"/>
  <c r="I92" i="1"/>
  <c r="I91" i="1" s="1"/>
  <c r="I76" i="1"/>
  <c r="I39" i="1"/>
  <c r="I38" i="1" s="1"/>
  <c r="I21" i="1"/>
  <c r="I10" i="1"/>
  <c r="I9" i="1" s="1"/>
  <c r="I28" i="1"/>
  <c r="I26" i="1"/>
  <c r="I25" i="1" s="1"/>
  <c r="I108" i="1"/>
  <c r="H108" i="1"/>
  <c r="I17" i="1"/>
  <c r="I413" i="1" l="1"/>
  <c r="I64" i="1"/>
  <c r="H413" i="1"/>
  <c r="I412" i="1"/>
  <c r="H401" i="1" l="1"/>
  <c r="H399" i="1"/>
  <c r="H379" i="1"/>
  <c r="H167" i="1"/>
  <c r="H38" i="1" l="1"/>
  <c r="H25" i="1"/>
  <c r="H411" i="1" l="1"/>
  <c r="H250" i="1"/>
  <c r="H64" i="1"/>
  <c r="H256" i="1" l="1"/>
  <c r="H403" i="1" l="1"/>
  <c r="H341" i="1" l="1"/>
  <c r="H347" i="1"/>
  <c r="H351" i="1"/>
  <c r="H308" i="1"/>
  <c r="H412" i="1" l="1"/>
  <c r="H410" i="1" s="1"/>
  <c r="H9" i="1" l="1"/>
  <c r="H216" i="1" l="1"/>
  <c r="H76" i="1"/>
  <c r="H264" i="1" l="1"/>
  <c r="H221" i="1"/>
  <c r="H67" i="1"/>
  <c r="H17" i="1"/>
  <c r="H21" i="1" l="1"/>
  <c r="I410" i="1"/>
</calcChain>
</file>

<file path=xl/sharedStrings.xml><?xml version="1.0" encoding="utf-8"?>
<sst xmlns="http://schemas.openxmlformats.org/spreadsheetml/2006/main" count="1169" uniqueCount="481">
  <si>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</si>
  <si>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</si>
  <si>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</si>
  <si>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</si>
  <si>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</si>
  <si>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</si>
  <si>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</si>
  <si>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</si>
  <si>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</si>
  <si>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</si>
  <si>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</si>
  <si>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</si>
  <si>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</si>
  <si>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</si>
  <si>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</si>
  <si>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</si>
  <si>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 xml:space="preserve"> </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</si>
  <si>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</si>
  <si>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</si>
  <si>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</si>
  <si>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Начальник управления бюджетного учреждения "УКС МО ГО "Сыктывкар" Садовский А.В.</t>
  </si>
  <si>
    <t>Заместитель начальника Управления дошкольного образования администрации МО ГО "Сыктывкар" Ганов М.И.</t>
  </si>
  <si>
    <t>Заместитель начальника отдела обеспечения комплексной безопасности Управления дошкольного образования администрации МО ГО "Сыктывкар" Выучейская А.Ф.</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</si>
  <si>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</si>
  <si>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</si>
  <si>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</si>
  <si>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</si>
  <si>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</si>
  <si>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Меньшикова Т.С.</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</si>
  <si>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</si>
  <si>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</si>
  <si>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</si>
  <si>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До 20 числа месяца, следующего за отчетным кварталом</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</si>
  <si>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</si>
  <si>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</si>
  <si>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</si>
  <si>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</si>
  <si>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</si>
  <si>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</si>
  <si>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</si>
  <si>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</si>
  <si>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</si>
  <si>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</si>
  <si>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</si>
  <si>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</si>
  <si>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</si>
  <si>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</si>
  <si>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</si>
  <si>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</si>
  <si>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</si>
  <si>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</si>
  <si>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</si>
  <si>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</si>
  <si>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</si>
  <si>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</si>
  <si>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</si>
  <si>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</si>
  <si>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</si>
  <si>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</si>
  <si>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</si>
  <si>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</si>
  <si>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</si>
  <si>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</si>
  <si>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</si>
  <si>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</si>
  <si>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20.1.</t>
  </si>
  <si>
    <t>21.</t>
  </si>
  <si>
    <t>21.1.</t>
  </si>
  <si>
    <t>22.</t>
  </si>
  <si>
    <t>24.</t>
  </si>
  <si>
    <t>26.</t>
  </si>
  <si>
    <t>28.</t>
  </si>
  <si>
    <t>29.</t>
  </si>
  <si>
    <t>30.</t>
  </si>
  <si>
    <t>-</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</si>
  <si>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</si>
  <si>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</si>
  <si>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</si>
  <si>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</si>
  <si>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</si>
  <si>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</si>
  <si>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</si>
  <si>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t xml:space="preserve">Вывод об эффективности реализации муниципальной программы за отчетный квартал:
</t>
  </si>
  <si>
    <t>1.3.</t>
  </si>
  <si>
    <t>7.</t>
  </si>
  <si>
    <t>7.1.</t>
  </si>
  <si>
    <t>8.</t>
  </si>
  <si>
    <t>8.1.</t>
  </si>
  <si>
    <t>9.2.</t>
  </si>
  <si>
    <t>13.2.</t>
  </si>
  <si>
    <t>13.3.</t>
  </si>
  <si>
    <t>13.4.</t>
  </si>
  <si>
    <t>16.2.</t>
  </si>
  <si>
    <t>срок не наступил</t>
  </si>
  <si>
    <t>Начальник управления архитектуры, городского строительства и землепользования администрации МО ГО "Сыктывкар" Мартынова Е.В.</t>
  </si>
  <si>
    <t xml:space="preserve">Заместитель начальника Управления дошкольного образования администрации МО ГО "Сыктывкар" Ганов М.И.
</t>
  </si>
  <si>
    <t>Начальник отдела развития дошкольного образования Управления дошкольного образования администрации МО ГО "Сыктывкар" Коданева Е.Н.</t>
  </si>
  <si>
    <t>Начальник отдела предоставления муниципальных услуг Управления дошкольного образования администрации МО ГО "Сыктывкар" Кохтенко Л.Н.</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</si>
  <si>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</si>
  <si>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Начальник отдела развития дошкольного образования и инноваций Управления дошкольного образования администрации МО ГО «Сыктывкар»  Коданева Е.Н.</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</si>
  <si>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</si>
  <si>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
</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</si>
  <si>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
</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</si>
  <si>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</si>
  <si>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Аюгова М.М.</t>
  </si>
  <si>
    <t>Ежемесячно</t>
  </si>
  <si>
    <t>Ежеквартально</t>
  </si>
  <si>
    <t>Подпрограмма 4 "Обеспечение создания условий для реализации муниципальной программы"</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</si>
  <si>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</si>
  <si>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Ежеквартально до 10 числа месяца, следующего за отчетным кварталом</t>
  </si>
  <si>
    <t>25.</t>
  </si>
  <si>
    <t>25.1.</t>
  </si>
  <si>
    <t>31.</t>
  </si>
  <si>
    <t>32.</t>
  </si>
  <si>
    <t>Eжеквартально до 20 числа месяца, следующего за отчетным кварталом</t>
  </si>
  <si>
    <t>Eжемесячно до 15 числа месяца, следующего за отчетным месяцем</t>
  </si>
  <si>
    <t>Eжемесячно до 5 числа следующего за отчетным</t>
  </si>
  <si>
    <t>В регламентные сроки</t>
  </si>
  <si>
    <t>По мере поступления заявлений</t>
  </si>
  <si>
    <t>Eжеквартально до 8 числа месяца, следующего за отчетным кварталом</t>
  </si>
  <si>
    <t>Eжеквартально до 12 числа месяца, следующего за отчетным кварталом</t>
  </si>
  <si>
    <t>"Бюджет МО ГО "Сыктывкар"</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</si>
  <si>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</si>
  <si>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</si>
  <si>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</si>
  <si>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</si>
  <si>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</si>
  <si>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Заместитель начальника Управления дошкольного образования администрации МО ГО "Сыктывкар" Боровкова Н.В., Гудырева Т.А.</t>
  </si>
  <si>
    <t>Заместители начальника Управления дошкольного образования администрации МО ГО "Сыктывкар" Ганов М.И., Боровкова Н.В.</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</si>
  <si>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</si>
  <si>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</si>
  <si>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</si>
  <si>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 xml:space="preserve">500,0
</t>
  </si>
  <si>
    <t xml:space="preserve">срок не наступил </t>
  </si>
  <si>
    <t>Заместители начальника Управления дошкольного образования администрации МО ГО "Сыктывкар" Боровкова Н.В., Ганов М.И.</t>
  </si>
  <si>
    <t>Наименование подпрограммы, основного мероприятия, мероприятий, реализуемых в рамках основного мероприятия, контрольного события</t>
  </si>
  <si>
    <t>Ожидаемый непосредственный результат (краткое описание)</t>
  </si>
  <si>
    <t>Срок начала реализации</t>
  </si>
  <si>
    <t>Срок окончания реализации (дата контрольного события)</t>
  </si>
  <si>
    <t>Ресурсное обеспечение (тыс. руб.)</t>
  </si>
  <si>
    <t>Источники финансирования</t>
  </si>
  <si>
    <t>Сумма</t>
  </si>
  <si>
    <t>Начальник Управления дошкольного образования администрации МО ГО "Сыктывкар" Дейнеко Г.В.</t>
  </si>
  <si>
    <t>Доступность дошкольного образования для детей в возрасте от двух месяцев до трех лет - 90%.</t>
  </si>
  <si>
    <t>Уровень удовлетворенности населения МО ГО "Сыктывкар" качеством предоставления муниципальных услуг в сфере дошкольного образования - 85%</t>
  </si>
  <si>
    <t>ВИ</t>
  </si>
  <si>
    <t>Основное мероприятие 1.1.1. Обеспечение деятельности (оказание услуг) муниципальных учреждений (организаций)</t>
  </si>
  <si>
    <t>Доля детей в возрасте 1 - 7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1 - 7 лет - 99%</t>
  </si>
  <si>
    <t>Мероприятие 1.1.1.1. 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</si>
  <si>
    <t>Выполнение муниципального задания в полном объеме всеми муниципальными образовательными организациями</t>
  </si>
  <si>
    <t>Контрольное событие 1</t>
  </si>
  <si>
    <t>Проведен мониторинг выполнения муниципального задания муниципальными образовательными организациями</t>
  </si>
  <si>
    <t>x</t>
  </si>
  <si>
    <t>ежеквартально до 12 числа месяца, следующего за отчетным кварталом</t>
  </si>
  <si>
    <t>Мероприятие 1.1.1.2</t>
  </si>
  <si>
    <t>Оплата муниципальными образовательными организациями платежей по коммунальным услугам (ТКО)</t>
  </si>
  <si>
    <t>Отсутствие просроченной задолженности по оплате коммунальных услуг (ТКО) во всех муниципальных образовательных организациях</t>
  </si>
  <si>
    <t>Контрольное событие 2</t>
  </si>
  <si>
    <t>Проведен мониторинг кредиторской задолженности по оплате муниципальными образовательными организациями расходов по коммунальным услугам (ТКО)</t>
  </si>
  <si>
    <t>ежеквартально до 20 числа месяца, следующего за отчетным кварталом</t>
  </si>
  <si>
    <t>Мероприятие 1.1.1.3. 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</si>
  <si>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Выполнение муниципального задания в полном объеме иными организациями, функции и полномочия учредителя, которых осуществляет Управление дошкольного образования администрации МО ГО "Сыктывкар"</t>
  </si>
  <si>
    <t>Контрольное событие 3</t>
  </si>
  <si>
    <t>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</si>
  <si>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Основное мероприятие 1.1.2. Реализация муниципальными дошкольными организациями и муниципальными общеобразовательными организациями образовательных программ</t>
  </si>
  <si>
    <t>Реализация образовательных программ в полном объеме</t>
  </si>
  <si>
    <t>Мероприятие 1.1.2.1. Организация предоставления общедоступного бесплатного дошкольного образования в муниципальных дошкольных образовательных организациях</t>
  </si>
  <si>
    <t>Созданы условия для предоставления муниципальными дошкольными образовательными организациями бесплатного дошкольного образования</t>
  </si>
  <si>
    <t>Контрольное событие 4</t>
  </si>
  <si>
    <t>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t>
  </si>
  <si>
    <t>Мероприятие 1.1.2.2.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</si>
  <si>
    <t>Достижение средней заработной платы педагогических работников муниципальных дошкольных образовательных организаций установленного целевого показателя заработной платы организаций общего образования в Республике Коми - 100%</t>
  </si>
  <si>
    <t>Контрольное событие 5</t>
  </si>
  <si>
    <t>Проведен мониторинг средней заработной платы педагогических работников муниципальных дошкольных образовательных организаций</t>
  </si>
  <si>
    <t>ежеквартально до 8 числа месяца, следующего за отчетным кварталом</t>
  </si>
  <si>
    <t>Основное мероприятие 1.1.3.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</si>
  <si>
    <t>Доля родителей (законных представителей), воспользовавшихся правом на получение компенсации части родительской платы, в общей численности родителей (законных представителей), имеющих указанное право - 30%</t>
  </si>
  <si>
    <t>Мероприятие 1.1.3.1.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</si>
  <si>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Реализована государственная гарантия на получение компенсации за содержание ребенка (присмотр и уход за ребенком) в муниципальных дошкольных образовательных организациях</t>
  </si>
  <si>
    <t>Контрольное событие 6</t>
  </si>
  <si>
    <t>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</si>
  <si>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по мере поступления заявлений</t>
  </si>
  <si>
    <t>Контрольное событие 7</t>
  </si>
  <si>
    <t>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</si>
  <si>
    <t>в регламентные сроки</t>
  </si>
  <si>
    <t>Мероприятие 1.1.3.2.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</si>
  <si>
    <t>Перечислена субвенция муниципальным дошкольным образовательным организациям на предоставление компенсации родительской платы за присмотр и уход за детьми дошкольным образовательным организациям</t>
  </si>
  <si>
    <t>Контрольное событие 8</t>
  </si>
  <si>
    <t>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</si>
  <si>
    <t>Основное мероприятие 1.1.4. Строительство, приобретение и реконструкция объектов дошкольного образования, в том числе в рамках реализации мероприятий регионального проекта "Содействие занятости"</t>
  </si>
  <si>
    <t>Организовано создание новых мест в дошкольных образовательных организациях</t>
  </si>
  <si>
    <t>Мероприятие 1.1.4.1. Строительство детского сада по ул. Тентюковская, 505/2, г. Сыктывкар, Республика Коми</t>
  </si>
  <si>
    <t>Утвержденная проектно-сметная и рабочая документация</t>
  </si>
  <si>
    <t>Контрольное событие 9</t>
  </si>
  <si>
    <t>Выполнены инженерные изыскания, разработана проектная и сметная документация</t>
  </si>
  <si>
    <t>Контрольное событие 10</t>
  </si>
  <si>
    <t>Получено положительное заключение государственной экспертизы инженерных изысканий и проектной документации (включая сметную документацию)</t>
  </si>
  <si>
    <t>Контрольное событие 11</t>
  </si>
  <si>
    <t>Разработана рабочая документация. Утверждена проектная, сметная и рабочая документация</t>
  </si>
  <si>
    <t>Основное мероприятие 1.1.5. Обеспечение доступности приоритетных объектов и услуг в приоритетных сферах жизнедеятельности инвалидов и других маломобильных групп населения</t>
  </si>
  <si>
    <t>Доля муниципальных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муниципальных дошкольных образовательных организаций - 25%</t>
  </si>
  <si>
    <t>Мероприятие 1.1.5.1.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</si>
  <si>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Соответствие объектов муниципальных дошкольных образовательных организаций требованиям архитектурной доступности для инвалидов и других маломобильных групп населения</t>
  </si>
  <si>
    <t>Контрольное событие 12</t>
  </si>
  <si>
    <t>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</si>
  <si>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Основное мероприятие 1.1.6. Создание условий для функционирования муниципальных учреждений (организаций)</t>
  </si>
  <si>
    <t>Доля муниципальных образовательных организаций, в зданиях которых проведены капитальные и текущие ремонты в целях приведения в соответствие с требованиями санитарно-эпидемиологической безопасности, в общем количестве зданий муниципальных дошкольных образовательных организаций - 57%</t>
  </si>
  <si>
    <t>Доля муниципальных дошкольных образовательных организаций, в которых выполнены мероприятия по обеспечению комплексной безопасности - 80%</t>
  </si>
  <si>
    <t>Мероприятие 1.1.6.1. Выполнение ремонтных работ муниципальными дошкольными образовательными организациями</t>
  </si>
  <si>
    <t>Соответствие зданий муниципальных дошкольных образовательных организаций требованиям санитарно-эпидемиологической безопасности</t>
  </si>
  <si>
    <t>Контрольное событие 13</t>
  </si>
  <si>
    <t>Проведен мониторинг выполнения ремонтных работ муниципальными дошкольными образовательными организациями</t>
  </si>
  <si>
    <t>Мероприятие 1.1.6.2. Проведение мероприятий по обеспечению комплексной безопасности муниципальными дошкольными образовательными организациями</t>
  </si>
  <si>
    <t>Проведение противопожарных мероприятий в 70% муниципальных дошкольных образовательных организациях.</t>
  </si>
  <si>
    <t>Отсутствие не исполненных в срок предписаний отдела пожарного надзора</t>
  </si>
  <si>
    <t>Контрольное событие 14</t>
  </si>
  <si>
    <t>Проведен мониторинг выполнения работ муниципальными дошкольными образовательными организациями по обеспечению пожарной безопасности</t>
  </si>
  <si>
    <t>Контрольное событие 15</t>
  </si>
  <si>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</si>
  <si>
    <t>ежемесячно до 5 числа месяца следующего за отчетным месяцем</t>
  </si>
  <si>
    <t>Контрольное событие 16</t>
  </si>
  <si>
    <t>Проведен мониторинг выполнения работ муниципальными дошкольными образовательными организациями по обеспечению антитеррористической защищенности</t>
  </si>
  <si>
    <t>Основное мероприятие 1.1.7.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</si>
  <si>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Заместитель начальника Управления дошкольного образования администрации МО ГО "Сыктывкар" Боровкова Н.В.</t>
  </si>
  <si>
    <t>Доля педагогических работников муниципальных дошкольных образовательных организаций, работающих и проживающих в сельских населенных пунктах или поселках городского типа, воспользовавшихся правом на получение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в общей численности педагогических работников, имеющих указанное право - 100%</t>
  </si>
  <si>
    <t>Мероприятие 1.1.7.1.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</si>
  <si>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Соблюдение законодательства в части предоставления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</si>
  <si>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Контрольное событие 17</t>
  </si>
  <si>
    <t>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</si>
  <si>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Основное мероприятие 1.1.8. Реализация отдельных мероприятий регионального проекта "Поддержка семей, имеющих детей"</t>
  </si>
  <si>
    <t>Количество услуг психолого-педагогической, методической и консультативной помощи родителям (законным представителям) детей дошкольного возраста - 7 000 ед.</t>
  </si>
  <si>
    <t>Доля граждан, положительно оценивших качество услуг методической, психолого-педагогической, диагностической и консультативной помощи, от общего числа обратившихся за получением услуги - 95%</t>
  </si>
  <si>
    <t>Мероприятие 1.1.8.1. Оказание методической, психолого-педагогической, диагностической и консультативной помощи родителям (законном представителям) в муниципальных дошкольных образовательных организациях</t>
  </si>
  <si>
    <t>Методическая психолого-педагогическая, диагностическая и консультативная помощь оказывается в 100% муниципальных дошкольных образовательных организаций</t>
  </si>
  <si>
    <t>Контрольное событие 18</t>
  </si>
  <si>
    <t>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</si>
  <si>
    <t>ежемесячно до 15 числа месяца, следующего за отчетным месяцем</t>
  </si>
  <si>
    <t>Основное мероприятие 1.1.9. Финансовая поддержка юридических лиц и индивидуальных предпринимателей, оказывающих услугу по дошкольному образованию и (или) присмотру и уходу за детьми</t>
  </si>
  <si>
    <t>Количество юридических лиц и индивидуальных предпринимателей, оказывающих услугу по реализации основных образовательных программ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 получателей финансовой поддержки - 4</t>
  </si>
  <si>
    <t>Всего:</t>
  </si>
  <si>
    <t>23.</t>
  </si>
  <si>
    <t>24.1.</t>
  </si>
  <si>
    <t>27.</t>
  </si>
  <si>
    <t>27.1.</t>
  </si>
  <si>
    <t>Бюджет МО ГО "Сыктывкар"</t>
  </si>
  <si>
    <t xml:space="preserve">            Наименование муниципальной программы: "Развитие образования"
                     отчетный период: 3 месяца 2023 г.
</t>
  </si>
  <si>
    <t xml:space="preserve">31.12.2023
</t>
  </si>
  <si>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</si>
  <si>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Начальник отдела экономического анализа и прогнозирования Управления дошкольного образования администрации МО ГО «Сыктывкар» Гуторова О.В.</t>
  </si>
  <si>
    <t xml:space="preserve">Начальник отдела предоставления муниципальных услуг Управления дошкольного образования администрации
МО ГО «Сыктывкар» Валиуллина Е.Е.
</t>
  </si>
  <si>
    <t>Заместитель начальника отдела обеспечения комплексной безопасности Управления дошкольного образования администрации МО ГО "Сыктывкар" Туголуков Л.Г.</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</si>
  <si>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</si>
  <si>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 xml:space="preserve">ежеквартально до 20 числа месяца следующего за отчетным кварталом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</si>
  <si>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</si>
  <si>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</si>
  <si>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</si>
  <si>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Заместители начальника управления образования администрации МО ГО "Сыктывкар" Котелина Н.Е., Геллерт Е.Е., Дышев А.А.</t>
  </si>
  <si>
    <t>3 квартал 2023</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</si>
  <si>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</si>
  <si>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</si>
  <si>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</si>
  <si>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</si>
  <si>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4 квартал 2023</t>
  </si>
  <si>
    <t>Заместители начальника управления образования администрации МО ГО "Сыктывкар" Котелина Н.Е.,Дышев А.А.</t>
  </si>
  <si>
    <t xml:space="preserve">Руководитель службы организации школьного питания управления образования администрации МО ГО "Сыктывкар" Прудников В.Е., начальник отдела финансово-экономической работы управления образования администрации МО ГО "Сыктывкар" Борисова С.В.
</t>
  </si>
  <si>
    <t>Заместитель начальника управления образования администрации МО ГО «Сыктывкар» Котелина Н.Е., консультант отдела общего образования управления образования администрации МО ГО «Сыктывкар» Филимонов К.А.</t>
  </si>
  <si>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</si>
  <si>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</si>
  <si>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t>
  </si>
  <si>
    <t>Заместитель начальника управления образования администрации МО ГО «Сыктывкар» Куликова А.Р., директор МУ ДПО «ЦРО» Гузь И.Н.</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</si>
  <si>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</si>
  <si>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председатель Комитета по управлению муниципальным имуществом Янчук И.Н.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</si>
  <si>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</si>
  <si>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</si>
  <si>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и.о. директора МБУ "ЦОД ОО" Самонова А.П.</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</si>
  <si>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</si>
  <si>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4 квартал 2023 </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</si>
  <si>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</si>
  <si>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</si>
  <si>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воспитания, дополнительного образования и молодежной политики управления образования администрации МО ГО «Сыктывкар»Меньшикова Т.С.</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</si>
  <si>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</si>
  <si>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</si>
  <si>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</si>
  <si>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</si>
  <si>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</si>
  <si>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3 квартал 20223</t>
  </si>
  <si>
    <t>4.</t>
  </si>
  <si>
    <t>4.1.</t>
  </si>
  <si>
    <t>5.2.</t>
  </si>
  <si>
    <t>5.3.</t>
  </si>
  <si>
    <t>5.4.</t>
  </si>
  <si>
    <t>5.5.</t>
  </si>
  <si>
    <t>9.1.</t>
  </si>
  <si>
    <t>11.2.</t>
  </si>
  <si>
    <t>12.3.</t>
  </si>
  <si>
    <t>12.4.</t>
  </si>
  <si>
    <t>12.5.</t>
  </si>
  <si>
    <t>12.6.</t>
  </si>
  <si>
    <t>13.</t>
  </si>
  <si>
    <t>15.2.</t>
  </si>
  <si>
    <t>16.3.</t>
  </si>
  <si>
    <t>16.4.</t>
  </si>
  <si>
    <t>16.5.</t>
  </si>
  <si>
    <t>16.6.</t>
  </si>
  <si>
    <t>19.2.</t>
  </si>
  <si>
    <t>19.3.</t>
  </si>
  <si>
    <t>23.1.</t>
  </si>
  <si>
    <t>26.2.</t>
  </si>
  <si>
    <t>Мониторинг выполнения муниципального задания муниципальными дошкольными образовательными организациями проведен своевременно 12.01.2023 г.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2-х образовательных учреждениях:(процент исполнения муниципального задания в данном учреждении составляет больше либо ровно 100%); 
- Выполнено в 57-ми образовательных учреждениях:(процент исполнения муниципальных заданий в данных учреждениях составляет от 95% до 100%); 
- В целом выполнено - таких образовательных учреждении нет (процент исполнения муниципального задания в данном учреждении составляет от 90% до 100%); 
-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</si>
  <si>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кредиторской задолженности по оплате муниципальными дошкольными образовательными организациями расходов по коммунальным услугам проведен своевременно 10.01.2023г. Просроченная задолженность по оплате коммунальных услуг во всех муниципальных дошкольных образовательных организациях отсутствует.</t>
  </si>
  <si>
    <t xml:space="preserve">Имеется 5 предписаний органов Госпожнадзора  по 3 учреждениям.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09.01.2023 г., 03.02.2023, 03.03.2023.
Согласно  мониторингу, выполнены замечания по 2 предписаниям по 2 учреждениям. Предписаний с истекшим сроком по предписаниям Госпожнадзора по детским садам не имеется. </t>
  </si>
  <si>
    <t>Мониторинг объема оказания услуг психолого-педагогической, методической и консультативной помощи родителям (законным представителям) проведен - 13.01.2023, 15.02.2023, 15.03.2023, Согласно мониторинга от 15.03.2023 плановые значения по количеству и видам оказанных услуг достигнуты.</t>
  </si>
  <si>
    <t xml:space="preserve">По состоянию на 01.04.2023 обеспечено функционирование 8 мунципальных организаций дополнительного образования с общим охватом более 19 тысяч учащихся.  По итогам 3 месяцев 2023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</si>
  <si>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В  период весенних каникул работали 35 ДОЛ с охватом 3895 детей, в том числе 486 детей, находящихся в ТЖС. Отчет о проведении оздоровительной кампании вносится в ПК АРИСМО по состоянию на 01 число каждого месяца.</t>
  </si>
  <si>
    <t>В 1 квартале 2023 года в детские лагеря на территории Республики Коми (Сыктывдинский район) выехали 59 детей.
- 673 ребенка, в том числе 290 детей, находящихся в ТЖС, -  в лагеря черноморского побережья (г. Анапа, п. Кабардинка Геленджикского района, г. Севастополь).
 </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</si>
  <si>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3 месяцев 2023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</si>
  <si>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В соответствии с приказами  управления образования АМО ГО  "Сыктывкар" от 27.09.2022 № 847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-руководителя администрации", от 21.10.2022 № 960 "О внесение изменений в приказ управления образования администрации МО ГО «Сыктывкар» от 29.09.2022 № 847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2022 года по 31 мая 2023 года в размере 1000 рублей 144 учащимся 11-х классов, претендентам на получение медалей «За особые успехи в учении», 26 учащимся муниципальных организаций дополнительного  образования.                                                              </t>
  </si>
  <si>
    <t>За 3 месяца 2023 года  в МОО проведены следующие  мероприятия: городской конкурс детского творчества "Безопасность глазами детей", городские соревнования по настольному теннису, зимний фестиваль ГТО среди учащихся и работников образовательных организаций, муниципальная Акция "Зарядка с чемпионом", посвященная возрождению  ВФСК ГТО, акция "Стань участником ГТО", соревнования по мини-футболу в рамках Спартакиады. Охват составил более 22 тыс.учащихся.</t>
  </si>
  <si>
    <t xml:space="preserve">На базе муниципальных образовательных организаций  функционирует 37 школьных спортивных клубов  (100%), с общим охватом 6560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среди обучающихся и работников МОО.  В 1 квартале  2023 года 8 школьных спортивнхе клубов приняли участие в муниципальном этапе Всероссийских школьных спортивных клубов. На официальных сайтах школ созданы специальные разделы о деятельности школьных спортивных клубов, в которых имеются все необходимые документы, регламентирующие деятельность  ШСК. </t>
  </si>
  <si>
    <t xml:space="preserve">Ежемесячная  денежная  компенсация за 1 квартал 2023 г. предоставлена 86 получателям. По состоянию на 01.04.2023 просроченной задолженности по выплате денежной компенсации нет. </t>
  </si>
  <si>
    <t xml:space="preserve"> В  2022 г. услуга по реализации основных общеобразовательных программ оказана 33331 учащимся в 37 общеобразовательных организациях. На  01.01.2023г. отчет о выполнении муниципального задания подготовлен всеми организациями.</t>
  </si>
  <si>
    <r>
      <rPr>
        <b/>
        <sz val="13"/>
        <rFont val="Times New Roman"/>
        <family val="1"/>
        <charset val="204"/>
      </rPr>
      <t>Основное мероприятие 1.1.1</t>
    </r>
    <r>
      <rPr>
        <sz val="13"/>
        <rFont val="Times New Roman"/>
        <family val="1"/>
        <charset val="204"/>
      </rPr>
      <t>. Обеспечение деятельности муниципальных учреждений (организаций)</t>
    </r>
  </si>
  <si>
    <r>
      <rPr>
        <b/>
        <sz val="13"/>
        <rFont val="Times New Roman"/>
        <family val="1"/>
        <charset val="204"/>
      </rPr>
      <t xml:space="preserve">Мероприятие 1.1.1.1. </t>
    </r>
    <r>
      <rPr>
        <sz val="13"/>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</si>
  <si>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3"/>
        <rFont val="Times New Roman"/>
        <family val="1"/>
        <charset val="204"/>
      </rPr>
      <t>Контрольное событие 1.</t>
    </r>
    <r>
      <rPr>
        <sz val="13"/>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</si>
  <si>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3"/>
        <rFont val="Times New Roman"/>
        <family val="1"/>
        <charset val="204"/>
      </rPr>
      <t>Мероприятие 1.1.1.2.</t>
    </r>
    <r>
      <rPr>
        <sz val="13"/>
        <rFont val="Times New Roman"/>
        <family val="1"/>
        <charset val="204"/>
      </rPr>
      <t xml:space="preserve"> Оплата муниципальными образовательными организациями платежей по коммунальным услугам (ТКО)</t>
    </r>
  </si>
  <si>
    <r>
      <rPr>
        <b/>
        <sz val="13"/>
        <rFont val="Times New Roman"/>
        <family val="1"/>
        <charset val="204"/>
      </rPr>
      <t>Контрольное событие 2.</t>
    </r>
    <r>
      <rPr>
        <sz val="13"/>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</si>
  <si>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3"/>
        <rFont val="Times New Roman"/>
        <family val="1"/>
        <charset val="204"/>
      </rPr>
      <t xml:space="preserve">Мероприятие 1.1.1.3. </t>
    </r>
    <r>
      <rPr>
        <sz val="13"/>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</si>
  <si>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 xml:space="preserve">Контрольное событие 3. </t>
    </r>
    <r>
      <rPr>
        <sz val="13"/>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</si>
  <si>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Основное мероприятие 1.1.2</t>
    </r>
    <r>
      <rPr>
        <sz val="13"/>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</si>
  <si>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Мероприятие 1.1.2.1</t>
    </r>
    <r>
      <rPr>
        <sz val="13"/>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</si>
  <si>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3"/>
        <rFont val="Times New Roman"/>
        <family val="1"/>
        <charset val="204"/>
      </rPr>
      <t xml:space="preserve">Контрольное событие 4. </t>
    </r>
    <r>
      <rPr>
        <sz val="13"/>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</si>
  <si>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3"/>
        <rFont val="Times New Roman"/>
        <family val="1"/>
        <charset val="204"/>
      </rPr>
      <t>Мероприятие 1.1.2.2.</t>
    </r>
    <r>
      <rPr>
        <sz val="13"/>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r>
  </si>
  <si>
    <r>
      <rPr>
        <b/>
        <sz val="13"/>
        <rFont val="Times New Roman"/>
        <family val="1"/>
        <charset val="204"/>
      </rPr>
      <t>Контрольное событие 5</t>
    </r>
    <r>
      <rPr>
        <sz val="13"/>
        <rFont val="Times New Roman"/>
        <family val="1"/>
        <charset val="204"/>
      </rPr>
      <t>. Проведен мониторинг средней заработной платы педагогических работников муниципальных дошкольных образовательных организаций</t>
    </r>
  </si>
  <si>
    <r>
      <rPr>
        <b/>
        <sz val="13"/>
        <rFont val="Times New Roman"/>
        <family val="1"/>
        <charset val="204"/>
      </rPr>
      <t>Основное мероприятие 1.1.3</t>
    </r>
    <r>
      <rPr>
        <sz val="13"/>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</si>
  <si>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3"/>
        <rFont val="Times New Roman"/>
        <family val="1"/>
        <charset val="204"/>
      </rPr>
      <t>Мероприятие 1.1.3.1.</t>
    </r>
    <r>
      <rPr>
        <sz val="13"/>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</si>
  <si>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6</t>
    </r>
    <r>
      <rPr>
        <sz val="13"/>
        <rFont val="Times New Roman"/>
        <family val="1"/>
        <charset val="204"/>
      </rPr>
      <t>.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</si>
  <si>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7.</t>
    </r>
    <r>
      <rPr>
        <sz val="13"/>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</si>
  <si>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3"/>
        <rFont val="Times New Roman"/>
        <family val="1"/>
        <charset val="204"/>
      </rPr>
      <t>Мероприятие 1.1.3.2.</t>
    </r>
    <r>
      <rPr>
        <sz val="13"/>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</si>
  <si>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3"/>
        <rFont val="Times New Roman"/>
        <family val="1"/>
        <charset val="204"/>
      </rPr>
      <t>Контрольное событие 8.</t>
    </r>
    <r>
      <rPr>
        <sz val="13"/>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</si>
  <si>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3"/>
        <rFont val="Times New Roman"/>
        <family val="1"/>
        <charset val="204"/>
      </rPr>
      <t>Основное мероприятие 1.1.5</t>
    </r>
    <r>
      <rPr>
        <sz val="13"/>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</si>
  <si>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3"/>
        <rFont val="Times New Roman"/>
        <family val="1"/>
        <charset val="204"/>
      </rPr>
      <t>Мероприятие 1.1.5.1.</t>
    </r>
    <r>
      <rPr>
        <sz val="13"/>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</si>
  <si>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rPr>
        <b/>
        <sz val="13"/>
        <rFont val="Times New Roman"/>
        <family val="1"/>
        <charset val="204"/>
      </rPr>
      <t>Контрольное событие 9</t>
    </r>
    <r>
      <rPr>
        <sz val="13"/>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</si>
  <si>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3"/>
        <rFont val="Times New Roman"/>
        <family val="1"/>
        <charset val="204"/>
      </rPr>
      <t>Создание условий для функционирования муниципальных учреждений (организаций)</t>
    </r>
  </si>
  <si>
    <r>
      <t xml:space="preserve">Мероприятие 1.1.6.1. </t>
    </r>
    <r>
      <rPr>
        <sz val="13"/>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</si>
  <si>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t xml:space="preserve">Контрольное событие 10. </t>
    </r>
    <r>
      <rPr>
        <sz val="13"/>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3"/>
        <rFont val="Times New Roman"/>
        <family val="1"/>
        <charset val="204"/>
      </rPr>
      <t xml:space="preserve">
</t>
    </r>
  </si>
  <si>
    <r>
      <rPr>
        <b/>
        <sz val="13"/>
        <rFont val="Times New Roman"/>
        <family val="1"/>
        <charset val="204"/>
      </rPr>
      <t xml:space="preserve">Мероприятие 1.1.6.2. </t>
    </r>
    <r>
      <rPr>
        <sz val="13"/>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</si>
  <si>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3"/>
        <rFont val="Times New Roman"/>
        <family val="1"/>
        <charset val="204"/>
      </rPr>
      <t>Контрольное событие 11.</t>
    </r>
    <r>
      <rPr>
        <sz val="13"/>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</si>
  <si>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r>
      <rPr>
        <b/>
        <sz val="13"/>
        <rFont val="Times New Roman"/>
        <family val="1"/>
        <charset val="204"/>
      </rPr>
      <t xml:space="preserve">Контрольное событие 12. </t>
    </r>
    <r>
      <rPr>
        <sz val="13"/>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</si>
  <si>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3"/>
        <rFont val="Times New Roman"/>
        <family val="1"/>
        <charset val="204"/>
      </rPr>
      <t xml:space="preserve">Контрольное событие 13. </t>
    </r>
    <r>
      <rPr>
        <sz val="13"/>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</si>
  <si>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3"/>
        <rFont val="Times New Roman"/>
        <family val="1"/>
        <charset val="204"/>
      </rPr>
      <t xml:space="preserve">Мероприятие 1.1.6.3. </t>
    </r>
    <r>
      <rPr>
        <sz val="13"/>
        <rFont val="Times New Roman"/>
        <family val="1"/>
        <charset val="204"/>
      </rPr>
      <t xml:space="preserve">Реализация народных проектов в сфере образования, прошедших отбор в рамках проекта "Народный бюджет"
</t>
    </r>
  </si>
  <si>
    <r>
      <rPr>
        <b/>
        <sz val="13"/>
        <rFont val="Times New Roman"/>
        <family val="1"/>
        <charset val="204"/>
      </rPr>
      <t xml:space="preserve">Контрольное событие 14. </t>
    </r>
    <r>
      <rPr>
        <sz val="13"/>
        <rFont val="Times New Roman"/>
        <family val="1"/>
        <charset val="204"/>
      </rPr>
      <t xml:space="preserve">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</si>
  <si>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3"/>
        <rFont val="Times New Roman"/>
        <family val="1"/>
        <charset val="204"/>
      </rPr>
      <t>Мероприятие 1.1.6.4.</t>
    </r>
    <r>
      <rPr>
        <sz val="13"/>
        <rFont val="Times New Roman"/>
        <family val="1"/>
        <charset val="204"/>
      </rPr>
      <t xml:space="preserve"> Приобретение основных средств и материальных запасов для оснащения 3-х дошкольных групп на 60 детей в жилом комплексе "Платон", расположенных по адресу Республика Коми, г. Сыктывкар, ул. Тентюковская, д. 320, корпус 2
</t>
    </r>
  </si>
  <si>
    <r>
      <rPr>
        <b/>
        <sz val="13"/>
        <rFont val="Times New Roman"/>
        <family val="1"/>
        <charset val="204"/>
      </rPr>
      <t xml:space="preserve">Контрольное событие 15.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</si>
  <si>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Мероприятие 1.1.6.5.</t>
    </r>
    <r>
      <rPr>
        <sz val="13"/>
        <rFont val="Times New Roman"/>
        <family val="1"/>
        <charset val="204"/>
      </rPr>
      <t xml:space="preserve"> Приобретение основных средств и материальных запасов для оснащения дошкольных групп на 270 мест в мкр. Кочпон - Чит
</t>
    </r>
  </si>
  <si>
    <r>
      <rPr>
        <b/>
        <sz val="13"/>
        <rFont val="Times New Roman"/>
        <family val="1"/>
        <charset val="204"/>
      </rPr>
      <t xml:space="preserve">Контрольное событие 19.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</si>
  <si>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 xml:space="preserve">Мероприятие 1.1.6.6. </t>
    </r>
    <r>
      <rPr>
        <sz val="13"/>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</si>
  <si>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 xml:space="preserve">Контрольное событие 16. </t>
    </r>
    <r>
      <rPr>
        <sz val="13"/>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</si>
  <si>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Основное мероприятие 1.1.7.</t>
    </r>
    <r>
      <rPr>
        <sz val="13"/>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</si>
  <si>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Мероприятие 1.1.7.1.</t>
    </r>
    <r>
      <rPr>
        <sz val="13"/>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</si>
  <si>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Контрольное событие 17.</t>
    </r>
    <r>
      <rPr>
        <sz val="13"/>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</si>
  <si>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1.1.8. </t>
    </r>
    <r>
      <rPr>
        <sz val="13"/>
        <rFont val="Times New Roman"/>
        <family val="1"/>
        <charset val="204"/>
      </rPr>
      <t xml:space="preserve"> Реализация отдельных мероприятий регионального проекта "Поддержка семей, имеющих детей"</t>
    </r>
  </si>
  <si>
    <r>
      <rPr>
        <b/>
        <sz val="13"/>
        <rFont val="Times New Roman"/>
        <family val="1"/>
        <charset val="204"/>
      </rPr>
      <t>Мероприятие 1.1.8.1.</t>
    </r>
    <r>
      <rPr>
        <sz val="13"/>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</si>
  <si>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3"/>
        <rFont val="Times New Roman"/>
        <family val="1"/>
        <charset val="204"/>
      </rPr>
      <t xml:space="preserve">Контрольное событие 18. </t>
    </r>
    <r>
      <rPr>
        <sz val="13"/>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</si>
  <si>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3"/>
        <rFont val="Times New Roman"/>
        <family val="1"/>
        <charset val="204"/>
      </rPr>
      <t xml:space="preserve">Основное мероприятие 1.1.9. </t>
    </r>
    <r>
      <rPr>
        <sz val="13"/>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</si>
  <si>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 xml:space="preserve">Мероприятие 1.1.9.1. </t>
    </r>
    <r>
      <rPr>
        <sz val="13"/>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не превышающую максимальный размер родительской платы, установленной для муниципальных дошкольных образовательных организаций  
 </t>
    </r>
    <r>
      <rPr>
        <b/>
        <sz val="13"/>
        <rFont val="Times New Roman"/>
        <family val="1"/>
        <charset val="204"/>
      </rPr>
      <t xml:space="preserve">
</t>
    </r>
  </si>
  <si>
    <r>
      <t>Контрольное событие 19.</t>
    </r>
    <r>
      <rPr>
        <sz val="13"/>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</si>
  <si>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 xml:space="preserve">Контрольное событие 20. </t>
    </r>
    <r>
      <rPr>
        <sz val="13"/>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</si>
  <si>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Основное мероприятие 1.2.1.</t>
    </r>
    <r>
      <rPr>
        <sz val="13"/>
        <rFont val="Times New Roman"/>
        <family val="1"/>
        <charset val="204"/>
      </rPr>
      <t xml:space="preserve">  Развитие кадровых ресурсов муниципальной системы дошкольного образования</t>
    </r>
  </si>
  <si>
    <r>
      <rPr>
        <b/>
        <sz val="13"/>
        <rFont val="Times New Roman"/>
        <family val="1"/>
        <charset val="204"/>
      </rPr>
      <t xml:space="preserve">Мероприятие 1.2.1.1. </t>
    </r>
    <r>
      <rPr>
        <sz val="13"/>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</si>
  <si>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3"/>
        <rFont val="Times New Roman"/>
        <family val="1"/>
        <charset val="204"/>
      </rPr>
      <t xml:space="preserve">Контрольное событие 21. </t>
    </r>
    <r>
      <rPr>
        <sz val="13"/>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</si>
  <si>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3"/>
        <rFont val="Times New Roman"/>
        <family val="1"/>
        <charset val="204"/>
      </rPr>
      <t>Мероприятие 1.2.1.2.</t>
    </r>
    <r>
      <rPr>
        <sz val="13"/>
        <rFont val="Times New Roman"/>
        <family val="1"/>
        <charset val="204"/>
      </rPr>
      <t xml:space="preserve"> Организация и проведение муниципальных конкурсов профессионального мастерства</t>
    </r>
  </si>
  <si>
    <r>
      <rPr>
        <b/>
        <sz val="13"/>
        <rFont val="Times New Roman"/>
        <family val="1"/>
        <charset val="204"/>
      </rPr>
      <t xml:space="preserve">Контрольное событие 22. </t>
    </r>
    <r>
      <rPr>
        <sz val="13"/>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</si>
  <si>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3"/>
        <rFont val="Times New Roman"/>
        <family val="1"/>
        <charset val="204"/>
      </rPr>
      <t xml:space="preserve">Основное мероприятие 1.2.2. </t>
    </r>
    <r>
      <rPr>
        <sz val="13"/>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</si>
  <si>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3"/>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</si>
  <si>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3"/>
        <rFont val="Times New Roman"/>
        <family val="1"/>
        <charset val="204"/>
      </rPr>
      <t>Контрольное событие 23</t>
    </r>
    <r>
      <rPr>
        <sz val="13"/>
        <rFont val="Times New Roman"/>
        <family val="1"/>
        <charset val="204"/>
      </rPr>
      <t xml:space="preserve">
Осуществлен анализ результатов проведения муниципальных мероприятий по выявлению, распространению и поддержке инновационного опыта
</t>
    </r>
  </si>
  <si>
    <r>
      <rPr>
        <b/>
        <sz val="13"/>
        <rFont val="Times New Roman"/>
        <family val="1"/>
        <charset val="204"/>
      </rPr>
      <t xml:space="preserve">Мероприятие 1.2.2.2. </t>
    </r>
    <r>
      <rPr>
        <sz val="13"/>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</si>
  <si>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3"/>
        <rFont val="Times New Roman"/>
        <family val="1"/>
        <charset val="204"/>
      </rPr>
      <t>Контрольное событие 24.</t>
    </r>
    <r>
      <rPr>
        <sz val="13"/>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</si>
  <si>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rPr>
        <b/>
        <sz val="13"/>
        <rFont val="Times New Roman"/>
        <family val="1"/>
        <charset val="204"/>
      </rPr>
      <t>Основное мероприятие 1.2.3.</t>
    </r>
    <r>
      <rPr>
        <sz val="13"/>
        <rFont val="Times New Roman"/>
        <family val="1"/>
        <charset val="204"/>
      </rPr>
      <t xml:space="preserve"> Развитие системы поддержки талантливых детей</t>
    </r>
  </si>
  <si>
    <r>
      <t xml:space="preserve">Мероприятие 1.2.3.1. </t>
    </r>
    <r>
      <rPr>
        <sz val="13"/>
        <rFont val="Times New Roman"/>
        <family val="1"/>
        <charset val="204"/>
      </rPr>
      <t xml:space="preserve">Проведение муниципальных мероприятий для детей по различным направлениям
</t>
    </r>
  </si>
  <si>
    <r>
      <t xml:space="preserve">Контрольное событие 25. </t>
    </r>
    <r>
      <rPr>
        <sz val="13"/>
        <rFont val="Times New Roman"/>
        <family val="1"/>
        <charset val="204"/>
      </rPr>
      <t xml:space="preserve">Проведен мониторинг участия детей в муниципальных мероприятиях по различным направлениям
</t>
    </r>
  </si>
  <si>
    <r>
      <rPr>
        <b/>
        <sz val="13"/>
        <rFont val="Times New Roman"/>
        <family val="1"/>
        <charset val="204"/>
      </rPr>
      <t>Мероприятие 1.2.3.2.</t>
    </r>
    <r>
      <rPr>
        <sz val="13"/>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</si>
  <si>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3"/>
        <rFont val="Times New Roman"/>
        <family val="1"/>
        <charset val="204"/>
      </rPr>
      <t xml:space="preserve">Контрольное событие 26. </t>
    </r>
    <r>
      <rPr>
        <sz val="13"/>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</si>
  <si>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rPr>
        <b/>
        <sz val="13"/>
        <rFont val="Times New Roman"/>
        <family val="1"/>
        <charset val="204"/>
      </rPr>
      <t>Основное мероприятие 2.1.1.</t>
    </r>
    <r>
      <rPr>
        <sz val="13"/>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</si>
  <si>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 xml:space="preserve">Мероприятие 2.1.1.1. </t>
    </r>
    <r>
      <rPr>
        <sz val="13"/>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</si>
  <si>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27. </t>
    </r>
    <r>
      <rPr>
        <sz val="13"/>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3"/>
        <rFont val="Times New Roman"/>
        <family val="1"/>
        <charset val="204"/>
      </rPr>
      <t xml:space="preserve">
</t>
    </r>
  </si>
  <si>
    <r>
      <rPr>
        <b/>
        <sz val="13"/>
        <rFont val="Times New Roman"/>
        <family val="1"/>
        <charset val="204"/>
      </rPr>
      <t>Мероприятие 2.1.1.2.</t>
    </r>
    <r>
      <rPr>
        <sz val="13"/>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</si>
  <si>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t xml:space="preserve">Контрольное событие 28. </t>
    </r>
    <r>
      <rPr>
        <sz val="13"/>
        <rFont val="Times New Roman"/>
        <family val="1"/>
        <charset val="204"/>
      </rPr>
      <t xml:space="preserve">Обеспечение выполнения 37  муниципальных заданий муниципальными общеобразовательными организациями (отчет о выполнение муниципальных заданий) </t>
    </r>
  </si>
  <si>
    <r>
      <rPr>
        <b/>
        <sz val="13"/>
        <rFont val="Times New Roman"/>
        <family val="1"/>
        <charset val="204"/>
      </rPr>
      <t>Мероприятие 2.1.1.3.</t>
    </r>
    <r>
      <rPr>
        <sz val="13"/>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</si>
  <si>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3"/>
        <rFont val="Times New Roman"/>
        <family val="1"/>
        <charset val="204"/>
      </rPr>
      <t xml:space="preserve">Контрольное событие 28. </t>
    </r>
    <r>
      <rPr>
        <sz val="13"/>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</si>
  <si>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3"/>
        <rFont val="Times New Roman"/>
        <family val="1"/>
        <charset val="204"/>
      </rPr>
      <t>Мероприятие 2.1.1.4.</t>
    </r>
    <r>
      <rPr>
        <sz val="13"/>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</si>
  <si>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3"/>
        <rFont val="Times New Roman"/>
        <family val="1"/>
        <charset val="204"/>
      </rPr>
      <t>Контрольное событие 29.</t>
    </r>
    <r>
      <rPr>
        <sz val="13"/>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</si>
  <si>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3"/>
        <rFont val="Times New Roman"/>
        <family val="1"/>
        <charset val="204"/>
      </rPr>
      <t>Мероприятие 2.1.1.5.</t>
    </r>
    <r>
      <rPr>
        <sz val="13"/>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</si>
  <si>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3"/>
        <rFont val="Times New Roman"/>
        <family val="1"/>
        <charset val="204"/>
      </rPr>
      <t>Контрольное событие 30.</t>
    </r>
    <r>
      <rPr>
        <sz val="13"/>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</si>
  <si>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3"/>
        <rFont val="Times New Roman"/>
        <family val="1"/>
        <charset val="204"/>
      </rPr>
      <t>Мероприятие 2.1.1.6.</t>
    </r>
    <r>
      <rPr>
        <sz val="13"/>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</si>
  <si>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3"/>
        <rFont val="Times New Roman"/>
        <family val="1"/>
        <charset val="204"/>
      </rPr>
      <t>Контрольное событие 31.</t>
    </r>
    <r>
      <rPr>
        <sz val="13"/>
        <rFont val="Times New Roman"/>
        <family val="1"/>
        <charset val="204"/>
      </rPr>
      <t xml:space="preserve"> Обеспечение 100% повышение квалификации педагогических работников, работающих по федеральным государственным образовательным стандартам</t>
    </r>
  </si>
  <si>
    <r>
      <rPr>
        <b/>
        <sz val="13"/>
        <rFont val="Times New Roman"/>
        <family val="1"/>
        <charset val="204"/>
      </rPr>
      <t xml:space="preserve">Основное мероприятие 2.1.2. </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</si>
  <si>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Мероприятие 2.1.2.1.</t>
    </r>
    <r>
      <rPr>
        <sz val="13"/>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</si>
  <si>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3"/>
        <rFont val="Times New Roman"/>
        <family val="1"/>
        <charset val="204"/>
      </rPr>
      <t>Контрольное событие 32.</t>
    </r>
    <r>
      <rPr>
        <sz val="13"/>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</si>
  <si>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2.1.2.2.</t>
    </r>
    <r>
      <rPr>
        <sz val="13"/>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</si>
  <si>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3"/>
        <color theme="1"/>
        <rFont val="Times New Roman"/>
        <family val="1"/>
        <charset val="204"/>
      </rPr>
      <t xml:space="preserve">Контрольное событие 33. </t>
    </r>
    <r>
      <rPr>
        <sz val="13"/>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</si>
  <si>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3"/>
        <color theme="1"/>
        <rFont val="Times New Roman"/>
        <family val="1"/>
        <charset val="204"/>
      </rPr>
      <t>Контрольное событие 34.</t>
    </r>
    <r>
      <rPr>
        <sz val="13"/>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муниципальных заданий)</t>
    </r>
  </si>
  <si>
    <r>
      <rPr>
        <b/>
        <sz val="13"/>
        <rFont val="Times New Roman"/>
        <family val="1"/>
        <charset val="204"/>
      </rPr>
      <t xml:space="preserve">Мероприятие 2.1.2.3. </t>
    </r>
    <r>
      <rPr>
        <sz val="13"/>
        <rFont val="Times New Roman"/>
        <family val="1"/>
        <charset val="204"/>
      </rPr>
      <t xml:space="preserve">Оплата муниципальными учреждениями расходов по коммунальным услугам
</t>
    </r>
  </si>
  <si>
    <r>
      <rPr>
        <b/>
        <sz val="13"/>
        <rFont val="Times New Roman"/>
        <family val="1"/>
        <charset val="204"/>
      </rPr>
      <t xml:space="preserve">Контрольное событие 35. </t>
    </r>
    <r>
      <rPr>
        <sz val="13"/>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</si>
  <si>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3"/>
        <rFont val="Times New Roman"/>
        <family val="1"/>
        <charset val="204"/>
      </rPr>
      <t xml:space="preserve">Мероприятие 2.1.2.4. </t>
    </r>
    <r>
      <rPr>
        <sz val="13"/>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</si>
  <si>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3"/>
        <rFont val="Times New Roman"/>
        <family val="1"/>
        <charset val="204"/>
      </rPr>
      <t xml:space="preserve">Контрольное событие 36. </t>
    </r>
    <r>
      <rPr>
        <sz val="13"/>
        <rFont val="Times New Roman"/>
        <family val="1"/>
        <charset val="204"/>
      </rPr>
      <t xml:space="preserve">Обеспечено выполнения Соглашения по предоставлению выплат за клссное руководство 
</t>
    </r>
  </si>
  <si>
    <r>
      <rPr>
        <b/>
        <sz val="13"/>
        <rFont val="Times New Roman"/>
        <family val="1"/>
        <charset val="204"/>
      </rPr>
      <t>Основное мероприятие 2.1.3.</t>
    </r>
    <r>
      <rPr>
        <sz val="13"/>
        <rFont val="Times New Roman"/>
        <family val="1"/>
        <charset val="204"/>
      </rPr>
      <t xml:space="preserve">  Обеспечение доступности приоритетных объектов и услуг в приоритетных сферах жизнедеятельности инвалидов и других маломобильных групп населения</t>
    </r>
  </si>
  <si>
    <r>
      <rPr>
        <b/>
        <sz val="13"/>
        <rFont val="Times New Roman"/>
        <family val="1"/>
        <charset val="204"/>
      </rPr>
      <t>Мероприятие 2.1.3.1.</t>
    </r>
    <r>
      <rPr>
        <sz val="13"/>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</si>
  <si>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3"/>
        <rFont val="Times New Roman"/>
        <family val="1"/>
        <charset val="204"/>
      </rPr>
      <t>Контрольное событие 37.</t>
    </r>
    <r>
      <rPr>
        <sz val="13"/>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</si>
  <si>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r>
      <rPr>
        <b/>
        <sz val="13"/>
        <rFont val="Times New Roman"/>
        <family val="1"/>
        <charset val="204"/>
      </rPr>
      <t>Основное мероприятие 2.1.4.</t>
    </r>
    <r>
      <rPr>
        <sz val="13"/>
        <rFont val="Times New Roman"/>
        <family val="1"/>
        <charset val="204"/>
      </rPr>
      <t xml:space="preserve">   Организация питания обучающихся в муниципальных образовательных организациях</t>
    </r>
  </si>
  <si>
    <r>
      <rPr>
        <b/>
        <sz val="13"/>
        <rFont val="Times New Roman"/>
        <family val="1"/>
        <charset val="204"/>
      </rPr>
      <t>Мероприятие 2.1.4.1.</t>
    </r>
    <r>
      <rPr>
        <sz val="13"/>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</si>
  <si>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38.</t>
    </r>
    <r>
      <rPr>
        <sz val="13"/>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</si>
  <si>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Мероприятие 2.1.4.2.</t>
    </r>
    <r>
      <rPr>
        <sz val="13"/>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</si>
  <si>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39.</t>
    </r>
    <r>
      <rPr>
        <sz val="13"/>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</si>
  <si>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 xml:space="preserve">Основное мероприятие 2.2.1. </t>
    </r>
    <r>
      <rPr>
        <sz val="13"/>
        <rFont val="Times New Roman"/>
        <family val="1"/>
        <charset val="204"/>
      </rPr>
      <t>Создание условий для функционирования муниципальных учреждений (организаций)</t>
    </r>
  </si>
  <si>
    <r>
      <rPr>
        <b/>
        <sz val="13"/>
        <rFont val="Times New Roman"/>
        <family val="1"/>
        <charset val="204"/>
      </rPr>
      <t>Мероприятие 2.2.1.1.</t>
    </r>
    <r>
      <rPr>
        <sz val="13"/>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</si>
  <si>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3"/>
        <rFont val="Times New Roman"/>
        <family val="1"/>
        <charset val="204"/>
      </rPr>
      <t xml:space="preserve">Контрольное событие 40. </t>
    </r>
    <r>
      <rPr>
        <sz val="13"/>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</si>
  <si>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r>
      <rPr>
        <b/>
        <sz val="13"/>
        <rFont val="Times New Roman"/>
        <family val="1"/>
        <charset val="204"/>
      </rPr>
      <t xml:space="preserve">Контрольное событие 41. </t>
    </r>
    <r>
      <rPr>
        <sz val="13"/>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</si>
  <si>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2.2.1.2.</t>
    </r>
    <r>
      <rPr>
        <sz val="13"/>
        <rFont val="Times New Roman"/>
        <family val="1"/>
        <charset val="204"/>
      </rPr>
      <t xml:space="preserve"> Мероприятия по обеспечению антитеррористической защищенности образовательных организаций</t>
    </r>
  </si>
  <si>
    <r>
      <rPr>
        <b/>
        <sz val="13"/>
        <rFont val="Times New Roman"/>
        <family val="1"/>
        <charset val="204"/>
      </rPr>
      <t xml:space="preserve">Контрольное событие 42. </t>
    </r>
    <r>
      <rPr>
        <sz val="13"/>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</si>
  <si>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3"/>
        <rFont val="Times New Roman"/>
        <family val="1"/>
        <charset val="204"/>
      </rPr>
      <t xml:space="preserve">Мероприятие 2.2.1.3. </t>
    </r>
    <r>
      <rPr>
        <sz val="13"/>
        <rFont val="Times New Roman"/>
        <family val="1"/>
        <charset val="204"/>
      </rPr>
      <t>Реализация планов по повышению противопожарной безопасности общеобразовательных организаций</t>
    </r>
  </si>
  <si>
    <r>
      <rPr>
        <b/>
        <sz val="13"/>
        <rFont val="Times New Roman"/>
        <family val="1"/>
        <charset val="204"/>
      </rPr>
      <t xml:space="preserve">Контрольное событие 43. </t>
    </r>
    <r>
      <rPr>
        <sz val="13"/>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</si>
  <si>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3"/>
        <rFont val="Times New Roman"/>
        <family val="1"/>
        <charset val="204"/>
      </rPr>
      <t>Мероприятие 2.2.1.4.</t>
    </r>
    <r>
      <rPr>
        <sz val="13"/>
        <rFont val="Times New Roman"/>
        <family val="1"/>
        <charset val="204"/>
      </rPr>
      <t xml:space="preserve"> Обеспечение реализации программ энергосбережения общеобразовательных организаций</t>
    </r>
  </si>
  <si>
    <r>
      <rPr>
        <b/>
        <sz val="13"/>
        <rFont val="Times New Roman"/>
        <family val="1"/>
        <charset val="204"/>
      </rPr>
      <t>Контрольное событие 44.</t>
    </r>
    <r>
      <rPr>
        <sz val="13"/>
        <rFont val="Times New Roman"/>
        <family val="1"/>
        <charset val="204"/>
      </rPr>
      <t xml:space="preserve"> Проведены работ по повышению энергетической эффективности (Приказ об итогах подготовки муниципальных образовательных организаций к новому учебному году)</t>
    </r>
  </si>
  <si>
    <r>
      <rPr>
        <b/>
        <sz val="13"/>
        <rFont val="Times New Roman"/>
        <family val="1"/>
        <charset val="204"/>
      </rPr>
      <t xml:space="preserve">Мероприятие 2.2.1.5. </t>
    </r>
    <r>
      <rPr>
        <sz val="13"/>
        <rFont val="Times New Roman"/>
        <family val="1"/>
        <charset val="204"/>
      </rPr>
      <t xml:space="preserve">Создание условий для маломобильных групп населения
</t>
    </r>
  </si>
  <si>
    <r>
      <rPr>
        <b/>
        <sz val="13"/>
        <rFont val="Times New Roman"/>
        <family val="1"/>
        <charset val="204"/>
      </rPr>
      <t xml:space="preserve">Контрольное событие 45. </t>
    </r>
    <r>
      <rPr>
        <sz val="13"/>
        <rFont val="Times New Roman"/>
        <family val="1"/>
        <charset val="204"/>
      </rPr>
      <t xml:space="preserve">Проведены работ по обустройству беспрепятственного доступа маломобильных групп населения в муниципальные общеобразовательные организации
</t>
    </r>
  </si>
  <si>
    <r>
      <rPr>
        <b/>
        <sz val="13"/>
        <rFont val="Times New Roman"/>
        <family val="1"/>
        <charset val="204"/>
      </rPr>
      <t xml:space="preserve">Мероприятие 2.2.1.6. </t>
    </r>
    <r>
      <rPr>
        <sz val="13"/>
        <rFont val="Times New Roman"/>
        <family val="1"/>
        <charset val="204"/>
      </rPr>
      <t xml:space="preserve">Реализация народных проектов 
в рамках реализации проекта «Народный бюджет» в Республике Коми
</t>
    </r>
  </si>
  <si>
    <r>
      <rPr>
        <b/>
        <sz val="13"/>
        <rFont val="Times New Roman"/>
        <family val="1"/>
        <charset val="204"/>
      </rPr>
      <t xml:space="preserve">Контрольное событие 46. </t>
    </r>
    <r>
      <rPr>
        <sz val="13"/>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2023 году
</t>
    </r>
  </si>
  <si>
    <r>
      <rPr>
        <b/>
        <sz val="13"/>
        <rFont val="Times New Roman"/>
        <family val="1"/>
        <charset val="204"/>
      </rPr>
      <t xml:space="preserve">Контрольное событие 47. </t>
    </r>
    <r>
      <rPr>
        <sz val="13"/>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2023 году
</t>
    </r>
  </si>
  <si>
    <r>
      <rPr>
        <b/>
        <sz val="13"/>
        <rFont val="Times New Roman"/>
        <family val="1"/>
        <charset val="204"/>
      </rPr>
      <t xml:space="preserve">Основное мероприятие 2.2.2. </t>
    </r>
    <r>
      <rPr>
        <sz val="13"/>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</si>
  <si>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3"/>
        <rFont val="Times New Roman"/>
        <family val="1"/>
        <charset val="204"/>
      </rPr>
      <t>Мероприятие 2.2.2.1.</t>
    </r>
    <r>
      <rPr>
        <sz val="13"/>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</si>
  <si>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3"/>
        <rFont val="Times New Roman"/>
        <family val="1"/>
        <charset val="204"/>
      </rPr>
      <t xml:space="preserve">Контрольное событие 48. </t>
    </r>
    <r>
      <rPr>
        <sz val="13"/>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</si>
  <si>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3"/>
        <rFont val="Times New Roman"/>
        <family val="1"/>
        <charset val="204"/>
      </rPr>
      <t>Основное мероприятие 2.2.3.</t>
    </r>
    <r>
      <rPr>
        <sz val="13"/>
        <rFont val="Times New Roman"/>
        <family val="1"/>
        <charset val="204"/>
      </rPr>
      <t xml:space="preserve"> Повышение оплаты труда отдельных категорий работников в сфере образования</t>
    </r>
  </si>
  <si>
    <r>
      <rPr>
        <b/>
        <sz val="13"/>
        <rFont val="Times New Roman"/>
        <family val="1"/>
        <charset val="204"/>
      </rPr>
      <t xml:space="preserve">Мероприятие 2.2.3.1. </t>
    </r>
    <r>
      <rPr>
        <sz val="13"/>
        <rFont val="Times New Roman"/>
        <family val="1"/>
        <charset val="204"/>
      </rPr>
      <t>Обеспечение соответствия уровня заработной платы педагогических работников муниципальных организаций дополнительного образования детей уровню средней заработной платы по Республике Коми</t>
    </r>
  </si>
  <si>
    <r>
      <rPr>
        <b/>
        <sz val="13"/>
        <rFont val="Times New Roman"/>
        <family val="1"/>
        <charset val="204"/>
      </rPr>
      <t xml:space="preserve">Контрольное событие 49. </t>
    </r>
    <r>
      <rPr>
        <sz val="13"/>
        <rFont val="Times New Roman"/>
        <family val="1"/>
        <charset val="204"/>
      </rPr>
      <t xml:space="preserve">Сохранен уровнь заработной платы педагогических работников муниципальных организаций дополнительного образования детей на уровне средней заработной платы по Республике Коми 
</t>
    </r>
  </si>
  <si>
    <r>
      <t xml:space="preserve">Основное мероприятие 2.2.5. </t>
    </r>
    <r>
      <rPr>
        <sz val="13"/>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3"/>
        <rFont val="Times New Roman"/>
        <family val="1"/>
        <charset val="204"/>
      </rPr>
      <t xml:space="preserve">
</t>
    </r>
  </si>
  <si>
    <r>
      <t xml:space="preserve">Мероприятие 2.2.5.1. </t>
    </r>
    <r>
      <rPr>
        <sz val="13"/>
        <rFont val="Times New Roman"/>
        <family val="1"/>
        <charset val="204"/>
      </rPr>
      <t>Строительство корпуса школы на территории МОУ "СОШ N 3" по адресу г. Сыктывкар, ул. Тентюковская, 353</t>
    </r>
  </si>
  <si>
    <r>
      <t xml:space="preserve">Контрольное событие 50.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МОУ "СОШ N 3" по адресу г. Сыктывкар, ул. Тентюковская, 353
</t>
    </r>
  </si>
  <si>
    <r>
      <t xml:space="preserve">Мероприятие 2.2.5.2. </t>
    </r>
    <r>
      <rPr>
        <sz val="13"/>
        <rFont val="Times New Roman"/>
        <family val="1"/>
        <charset val="204"/>
      </rPr>
      <t>Строительство корпуса школы на территории МАОУ "СОШ N 38" по адресу г. Сыктывкар, ул. Коммунистическая, 74</t>
    </r>
  </si>
  <si>
    <r>
      <rPr>
        <b/>
        <sz val="13"/>
        <rFont val="Times New Roman"/>
        <family val="1"/>
        <charset val="204"/>
      </rPr>
      <t xml:space="preserve">Контрольное событие 51.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МАОУ "СОШ N 38" по адресу г. Сыктывкар, ул. Коммунистическая, 74
</t>
    </r>
  </si>
  <si>
    <r>
      <t xml:space="preserve">Мероприятие 2.2.5.3. </t>
    </r>
    <r>
      <rPr>
        <sz val="13"/>
        <rFont val="Times New Roman"/>
        <family val="1"/>
        <charset val="204"/>
      </rPr>
      <t>Строительство школы по ул. 1-я линия, 4, мкр. Емваль, Эжвинского района, г. Сыктывкар, Республики Коми</t>
    </r>
  </si>
  <si>
    <r>
      <rPr>
        <b/>
        <sz val="13"/>
        <rFont val="Times New Roman"/>
        <family val="1"/>
        <charset val="204"/>
      </rPr>
      <t xml:space="preserve">Контрольное событие 52. </t>
    </r>
    <r>
      <rPr>
        <sz val="13"/>
        <rFont val="Times New Roman"/>
        <family val="1"/>
        <charset val="204"/>
      </rPr>
      <t xml:space="preserve">Проведены работы по подготовке проектно-сметной документации по строительству школы по ул. 1-я линия, 4, мкр. Емваль, Эжвинского района, г. Сыктывкар, Республики Коми
</t>
    </r>
  </si>
  <si>
    <r>
      <rPr>
        <b/>
        <sz val="13"/>
        <rFont val="Times New Roman"/>
        <family val="1"/>
        <charset val="204"/>
      </rPr>
      <t>Основное мероприятие 2.2.6.</t>
    </r>
    <r>
      <rPr>
        <sz val="13"/>
        <rFont val="Times New Roman"/>
        <family val="1"/>
        <charset val="204"/>
      </rPr>
      <t xml:space="preserve">  Реализация отдельных мероприятий регионального проекта "Цифровая образовательная среда"</t>
    </r>
  </si>
  <si>
    <r>
      <rPr>
        <b/>
        <sz val="13"/>
        <rFont val="Times New Roman"/>
        <family val="1"/>
        <charset val="204"/>
      </rPr>
      <t>Мероприятие 2.2.6.1.</t>
    </r>
    <r>
      <rPr>
        <sz val="13"/>
        <rFont val="Times New Roman"/>
        <family val="1"/>
        <charset val="204"/>
      </rPr>
      <t xml:space="preserve"> Обеспечение образовательных организаций Интернет-соединением со скоростью не менее 100 Мб/с</t>
    </r>
  </si>
  <si>
    <r>
      <rPr>
        <b/>
        <sz val="13"/>
        <rFont val="Times New Roman"/>
        <family val="1"/>
        <charset val="204"/>
      </rPr>
      <t xml:space="preserve">Контрольное событие 53. </t>
    </r>
    <r>
      <rPr>
        <sz val="13"/>
        <rFont val="Times New Roman"/>
        <family val="1"/>
        <charset val="204"/>
      </rPr>
      <t>Проведен мониторинг скорости Интернет-соединения в образовательных организациях</t>
    </r>
  </si>
  <si>
    <r>
      <t xml:space="preserve">Основное мероприятие 2.2.8. </t>
    </r>
    <r>
      <rPr>
        <sz val="13"/>
        <rFont val="Times New Roman"/>
        <family val="1"/>
        <charset val="204"/>
      </rPr>
      <t>Обеспечение персонифицированного финансирования дополнительного образования детей</t>
    </r>
  </si>
  <si>
    <r>
      <rPr>
        <b/>
        <sz val="13"/>
        <rFont val="Times New Roman"/>
        <family val="1"/>
        <charset val="204"/>
      </rPr>
      <t xml:space="preserve">Мероприятие 2.2.8.1. </t>
    </r>
    <r>
      <rPr>
        <sz val="13"/>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</si>
  <si>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3"/>
        <rFont val="Times New Roman"/>
        <family val="1"/>
        <charset val="204"/>
      </rPr>
      <t xml:space="preserve">Контрольное событие 54. </t>
    </r>
    <r>
      <rPr>
        <sz val="13"/>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</si>
  <si>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3"/>
        <rFont val="Times New Roman"/>
        <family val="1"/>
        <charset val="204"/>
      </rPr>
      <t xml:space="preserve">Основное мероприятие 2.2.9.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</si>
  <si>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Контрольное событие 55. </t>
    </r>
    <r>
      <rPr>
        <sz val="13"/>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</si>
  <si>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3"/>
        <rFont val="Times New Roman"/>
        <family val="1"/>
        <charset val="204"/>
      </rPr>
      <t xml:space="preserve">Основное мероприятие 3.1.1. </t>
    </r>
    <r>
      <rPr>
        <sz val="13"/>
        <rFont val="Times New Roman"/>
        <family val="1"/>
        <charset val="204"/>
      </rPr>
      <t>Осуществление процесса оздоровления и отдыха детей</t>
    </r>
  </si>
  <si>
    <r>
      <rPr>
        <b/>
        <sz val="13"/>
        <rFont val="Times New Roman"/>
        <family val="1"/>
        <charset val="204"/>
      </rPr>
      <t>Мероприятие 3.1.1.1.</t>
    </r>
    <r>
      <rPr>
        <sz val="13"/>
        <rFont val="Times New Roman"/>
        <family val="1"/>
        <charset val="204"/>
      </rPr>
      <t xml:space="preserve"> Проведение оздоровительной кампании детей</t>
    </r>
  </si>
  <si>
    <r>
      <rPr>
        <b/>
        <sz val="13"/>
        <rFont val="Times New Roman"/>
        <family val="1"/>
        <charset val="204"/>
      </rPr>
      <t xml:space="preserve">Контрольное событие 56. </t>
    </r>
    <r>
      <rPr>
        <sz val="13"/>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</si>
  <si>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r>
      <rPr>
        <b/>
        <sz val="13"/>
        <rFont val="Times New Roman"/>
        <family val="1"/>
        <charset val="204"/>
      </rPr>
      <t xml:space="preserve">Контрольное событие 57. </t>
    </r>
    <r>
      <rPr>
        <sz val="13"/>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</si>
  <si>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rPr>
        <b/>
        <sz val="13"/>
        <rFont val="Times New Roman"/>
        <family val="1"/>
        <charset val="204"/>
      </rPr>
      <t>Основное мероприятие 3.2.1.</t>
    </r>
    <r>
      <rPr>
        <sz val="13"/>
        <rFont val="Times New Roman"/>
        <family val="1"/>
        <charset val="204"/>
      </rPr>
      <t xml:space="preserve"> Реализация отдельных мероприятий регионального проекта "Социальная активность"</t>
    </r>
  </si>
  <si>
    <r>
      <rPr>
        <b/>
        <sz val="13"/>
        <rFont val="Times New Roman"/>
        <family val="1"/>
        <charset val="204"/>
      </rPr>
      <t>Мероприятие 3.2.1.1</t>
    </r>
    <r>
      <rPr>
        <i/>
        <sz val="13"/>
        <rFont val="Times New Roman"/>
        <family val="1"/>
        <charset val="204"/>
      </rPr>
      <t xml:space="preserve">. </t>
    </r>
    <r>
      <rPr>
        <sz val="13"/>
        <rFont val="Times New Roman"/>
        <family val="1"/>
        <charset val="204"/>
      </rPr>
      <t>Развитие деятельности общественных и иных объединений</t>
    </r>
  </si>
  <si>
    <r>
      <t xml:space="preserve">Контрольное событие 58. </t>
    </r>
    <r>
      <rPr>
        <sz val="13"/>
        <rFont val="Times New Roman"/>
        <family val="1"/>
        <charset val="204"/>
      </rPr>
      <t xml:space="preserve">Организованы молодежные форумы, слеты, сборы </t>
    </r>
    <r>
      <rPr>
        <b/>
        <sz val="13"/>
        <rFont val="Times New Roman"/>
        <family val="1"/>
        <charset val="204"/>
      </rPr>
      <t xml:space="preserve">
</t>
    </r>
  </si>
  <si>
    <r>
      <rPr>
        <b/>
        <sz val="13"/>
        <rFont val="Times New Roman"/>
        <family val="1"/>
        <charset val="204"/>
      </rPr>
      <t xml:space="preserve">Контрольное событие 59. </t>
    </r>
    <r>
      <rPr>
        <sz val="13"/>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</si>
  <si>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3"/>
        <rFont val="Times New Roman"/>
        <family val="1"/>
        <charset val="204"/>
      </rPr>
      <t xml:space="preserve">Основное мероприятие 3.3.1. </t>
    </r>
    <r>
      <rPr>
        <sz val="13"/>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</si>
  <si>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3"/>
        <rFont val="Times New Roman"/>
        <family val="1"/>
        <charset val="204"/>
      </rPr>
      <t>Мероприятие 3.3.1.1.</t>
    </r>
    <r>
      <rPr>
        <sz val="13"/>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</si>
  <si>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3"/>
        <rFont val="Times New Roman"/>
        <family val="1"/>
        <charset val="204"/>
      </rPr>
      <t xml:space="preserve">Контрольное событие 60. </t>
    </r>
    <r>
      <rPr>
        <sz val="13"/>
        <rFont val="Times New Roman"/>
        <family val="1"/>
        <charset val="204"/>
      </rPr>
      <t xml:space="preserve">Участие во Всероссийских и республиканских патриотических акциях 
</t>
    </r>
  </si>
  <si>
    <r>
      <rPr>
        <b/>
        <sz val="13"/>
        <rFont val="Times New Roman"/>
        <family val="1"/>
        <charset val="204"/>
      </rPr>
      <t xml:space="preserve">Контрольное событие 61. </t>
    </r>
    <r>
      <rPr>
        <sz val="13"/>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</si>
  <si>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3"/>
        <rFont val="Times New Roman"/>
        <family val="1"/>
        <charset val="204"/>
      </rPr>
      <t xml:space="preserve">Контрольное событие 62. </t>
    </r>
    <r>
      <rPr>
        <sz val="13"/>
        <rFont val="Times New Roman"/>
        <family val="1"/>
        <charset val="204"/>
      </rPr>
      <t xml:space="preserve">Обеспечение проведенния фестивалей, конкурсов, форумов и конференций (не менее 10 мероприятий), обеспечение деятельности РДШ
</t>
    </r>
  </si>
  <si>
    <r>
      <rPr>
        <b/>
        <sz val="13"/>
        <rFont val="Times New Roman"/>
        <family val="1"/>
        <charset val="204"/>
      </rPr>
      <t>Основное мероприятие 3.4.1.</t>
    </r>
    <r>
      <rPr>
        <sz val="13"/>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</si>
  <si>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3"/>
        <rFont val="Times New Roman"/>
        <family val="1"/>
        <charset val="204"/>
      </rPr>
      <t xml:space="preserve">Мероприятие 3.4.1.1. </t>
    </r>
    <r>
      <rPr>
        <sz val="13"/>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</si>
  <si>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3"/>
        <rFont val="Times New Roman"/>
        <family val="1"/>
        <charset val="204"/>
      </rPr>
      <t xml:space="preserve">Контрольное событие 63. </t>
    </r>
    <r>
      <rPr>
        <sz val="13"/>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</si>
  <si>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3"/>
        <rFont val="Times New Roman"/>
        <family val="1"/>
        <charset val="204"/>
      </rPr>
      <t>Мероприятие 3.4.1.2.</t>
    </r>
    <r>
      <rPr>
        <sz val="13"/>
        <rFont val="Times New Roman"/>
        <family val="1"/>
        <charset val="204"/>
      </rPr>
      <t xml:space="preserve"> Поддержка талантливой молодежи и одаренных учащихся </t>
    </r>
  </si>
  <si>
    <r>
      <rPr>
        <b/>
        <sz val="13"/>
        <rFont val="Times New Roman"/>
        <family val="1"/>
        <charset val="204"/>
      </rPr>
      <t xml:space="preserve">Контрольное событие 64. </t>
    </r>
    <r>
      <rPr>
        <sz val="13"/>
        <rFont val="Times New Roman"/>
        <family val="1"/>
        <charset val="204"/>
      </rPr>
      <t xml:space="preserve">Своевременно обеспечены ежемесячные выплаты стипендий учащимся 
</t>
    </r>
  </si>
  <si>
    <r>
      <rPr>
        <b/>
        <sz val="13"/>
        <rFont val="Times New Roman"/>
        <family val="1"/>
        <charset val="204"/>
      </rPr>
      <t xml:space="preserve">Основное мероприятие 3.5.1.   </t>
    </r>
    <r>
      <rPr>
        <sz val="13"/>
        <rFont val="Times New Roman"/>
        <family val="1"/>
        <charset val="204"/>
      </rPr>
      <t>Проведение комплекса мероприятий для мотивирования детей и молодежи по формированию здорового образа жизни</t>
    </r>
  </si>
  <si>
    <r>
      <t xml:space="preserve">Мероприятие 3.5.1.1. </t>
    </r>
    <r>
      <rPr>
        <sz val="13"/>
        <rFont val="Times New Roman"/>
        <family val="1"/>
        <charset val="204"/>
      </rPr>
      <t>Реализация комплекса мер по профилактике безнадзорности и правонарушений среди несовершеннолетних</t>
    </r>
  </si>
  <si>
    <r>
      <rPr>
        <b/>
        <sz val="13"/>
        <rFont val="Times New Roman"/>
        <family val="1"/>
        <charset val="204"/>
      </rPr>
      <t xml:space="preserve">Контрольное событие 65. </t>
    </r>
    <r>
      <rPr>
        <sz val="13"/>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</si>
  <si>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r>
      <rPr>
        <b/>
        <sz val="13"/>
        <rFont val="Times New Roman"/>
        <family val="1"/>
        <charset val="204"/>
      </rPr>
      <t xml:space="preserve">Контрольное событие 66. </t>
    </r>
    <r>
      <rPr>
        <sz val="13"/>
        <rFont val="Times New Roman"/>
        <family val="1"/>
        <charset val="204"/>
      </rPr>
      <t xml:space="preserve">Организована деятельность школьных спортивных клубов (не менее 28 клубов)
</t>
    </r>
  </si>
  <si>
    <r>
      <rPr>
        <b/>
        <sz val="13"/>
        <rFont val="Times New Roman"/>
        <family val="1"/>
        <charset val="204"/>
      </rPr>
      <t>Основное мероприятие 4.1.1.</t>
    </r>
    <r>
      <rPr>
        <sz val="13"/>
        <rFont val="Times New Roman"/>
        <family val="1"/>
        <charset val="204"/>
      </rPr>
      <t xml:space="preserve"> Обеспечение функций муниципальных органов, в том числе территориальных органов</t>
    </r>
  </si>
  <si>
    <r>
      <rPr>
        <b/>
        <sz val="13"/>
        <rFont val="Times New Roman"/>
        <family val="1"/>
        <charset val="204"/>
      </rPr>
      <t>Основное мероприятие 4.1.2.</t>
    </r>
    <r>
      <rPr>
        <sz val="13"/>
        <rFont val="Times New Roman"/>
        <family val="1"/>
        <charset val="204"/>
      </rPr>
      <t xml:space="preserve"> Реализация прочих функций, связанных с муниципальным управлением</t>
    </r>
  </si>
  <si>
    <r>
      <rPr>
        <b/>
        <sz val="13"/>
        <rFont val="Times New Roman"/>
        <family val="1"/>
        <charset val="204"/>
      </rPr>
      <t>Основное мероприятие 4.1.3.</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</si>
  <si>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 xml:space="preserve">Основное мероприятие 4.1.4.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</si>
  <si>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4.1.5. </t>
    </r>
    <r>
      <rPr>
        <sz val="13"/>
        <rFont val="Times New Roman"/>
        <family val="1"/>
        <charset val="204"/>
      </rPr>
      <t>Создание условий для функционирования муниципальных учреждений (организаций)</t>
    </r>
  </si>
  <si>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проведен своевременно 12.01.2023 г.
Проведенный анализ показал, что муниципальное задание «Выполнено в полном объеме».</t>
  </si>
  <si>
    <t xml:space="preserve"> За 1 квартал 2023 г. принято и своевременно рассмотрено 1 930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</si>
  <si>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За 1 квартал 2023 г. своевременно выдано 1 333  уведомлений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213 уведомлений об отказе в предоставлении муниципальной услуги.</t>
  </si>
  <si>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3 месяца 2023 года
Эффективность = ((0/0)+(17/17)+(1583042,7/6799133,1)) / 3 *100%= 41,1 % (эффективна, если больше или равно 10%)</t>
    </r>
  </si>
  <si>
    <t>Мониторинг средней заработной платы педагогических работников муниципальных дошкольных образовательных организаций проведен своевременно 09.01.2023 г.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01.01.2023 года составила 44824,00 руб., что соответствует 101,2 %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</si>
</sst>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_-* #,##0.0\ _₽_-;\-* #,##0.0\ _₽_-;_-* &quot;-&quot;?\ _₽_-;_-@_-"/>
    <numFmt numFmtId="166" formatCode="#,##0.0"/>
  </numFmts>
  <fonts count="24"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sz val="12"/>
      <name val="Calibri"/>
      <family val="2"/>
      <charset val="204"/>
      <scheme val="minor"/>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b/>
      <sz val="14"/>
      <color theme="1"/>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b/>
      <sz val="13"/>
      <name val="Times New Roman"/>
      <family val="1"/>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b/>
      <sz val="13"/>
      <color theme="1"/>
      <name val="Times New Roman"/>
      <family val="1"/>
      <charset val="204"/>
    </font>
    <font>
      <i/>
      <sz val="13"/>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9D9D9"/>
      </left>
      <right style="thin">
        <color rgb="FFBFBFBF"/>
      </right>
      <top/>
      <bottom style="thin">
        <color rgb="FFD9D9D9"/>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s>
  <cellStyleXfs count="6">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6" fillId="0" borderId="0"/>
    <xf numFmtId="4" fontId="13" fillId="0" borderId="13">
      <alignment horizontal="right" vertical="top" shrinkToFit="1"/>
    </xf>
    <xf numFmtId="4" fontId="16" fillId="0" borderId="13">
      <alignment horizontal="right" vertical="top" shrinkToFit="1"/>
    </xf>
  </cellStyleXfs>
  <cellXfs count="315">
    <xf numFmtId="0" fontId="0" fillId="0" borderId="0" xfId="0"/>
    <xf numFmtId="0" fontId="4" fillId="2" borderId="0" xfId="0" applyFont="1" applyFill="1" applyAlignment="1">
      <alignment horizontal="left" vertical="top"/>
    </xf>
    <xf numFmtId="0" fontId="3"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7" fillId="2" borderId="0" xfId="0" applyFont="1" applyFill="1"/>
    <xf numFmtId="165" fontId="7" fillId="2" borderId="0" xfId="0" applyNumberFormat="1" applyFont="1" applyFill="1"/>
    <xf numFmtId="164" fontId="7" fillId="2" borderId="0" xfId="0" applyNumberFormat="1" applyFont="1" applyFill="1"/>
    <xf numFmtId="0" fontId="8" fillId="2" borderId="0" xfId="0" applyFont="1" applyFill="1"/>
    <xf numFmtId="0" fontId="7"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horizontal="center"/>
    </xf>
    <xf numFmtId="0" fontId="7" fillId="2" borderId="0" xfId="0" applyFont="1" applyFill="1" applyBorder="1"/>
    <xf numFmtId="164" fontId="7" fillId="2" borderId="0" xfId="0" applyNumberFormat="1" applyFont="1" applyFill="1" applyBorder="1"/>
    <xf numFmtId="2" fontId="9" fillId="0" borderId="0" xfId="0" applyNumberFormat="1" applyFont="1" applyFill="1" applyBorder="1" applyAlignment="1">
      <alignment vertical="top" wrapText="1"/>
    </xf>
    <xf numFmtId="0" fontId="11" fillId="0" borderId="0" xfId="0" applyFont="1" applyFill="1" applyBorder="1" applyAlignment="1">
      <alignment wrapText="1"/>
    </xf>
    <xf numFmtId="0" fontId="14" fillId="0" borderId="0" xfId="0" applyFont="1" applyAlignment="1"/>
    <xf numFmtId="0" fontId="15" fillId="0" borderId="0" xfId="0" applyFont="1" applyAlignment="1"/>
    <xf numFmtId="166" fontId="7" fillId="2" borderId="0" xfId="0" applyNumberFormat="1" applyFont="1" applyFill="1"/>
    <xf numFmtId="166" fontId="8" fillId="2" borderId="0" xfId="0" applyNumberFormat="1" applyFont="1" applyFill="1"/>
    <xf numFmtId="166" fontId="9" fillId="0" borderId="0" xfId="0" applyNumberFormat="1" applyFont="1" applyFill="1" applyBorder="1" applyAlignment="1">
      <alignment vertical="top" wrapText="1"/>
    </xf>
    <xf numFmtId="166" fontId="11" fillId="0" borderId="0" xfId="0" applyNumberFormat="1" applyFont="1" applyFill="1" applyBorder="1" applyAlignment="1">
      <alignment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justify" vertical="center" wrapText="1"/>
    </xf>
    <xf numFmtId="0" fontId="0" fillId="0" borderId="0" xfId="0" applyAlignment="1">
      <alignment vertical="center" wrapText="1"/>
    </xf>
    <xf numFmtId="0" fontId="0" fillId="0" borderId="19" xfId="0" applyBorder="1" applyAlignment="1">
      <alignment vertical="center" wrapText="1"/>
    </xf>
    <xf numFmtId="0" fontId="0" fillId="0" borderId="19" xfId="0" applyBorder="1" applyAlignment="1">
      <alignment vertical="top" wrapText="1"/>
    </xf>
    <xf numFmtId="0" fontId="0" fillId="0" borderId="17" xfId="0" applyBorder="1" applyAlignment="1">
      <alignment vertical="top" wrapText="1"/>
    </xf>
    <xf numFmtId="0" fontId="0" fillId="0" borderId="17" xfId="0" applyBorder="1" applyAlignment="1">
      <alignment vertical="center" wrapText="1"/>
    </xf>
    <xf numFmtId="4" fontId="0" fillId="0" borderId="17" xfId="0" applyNumberFormat="1" applyBorder="1" applyAlignment="1">
      <alignment horizontal="center" vertical="center" wrapText="1"/>
    </xf>
    <xf numFmtId="0" fontId="0" fillId="0" borderId="15" xfId="0" applyBorder="1" applyAlignment="1">
      <alignment horizontal="justify" vertical="center" wrapText="1"/>
    </xf>
    <xf numFmtId="0" fontId="0" fillId="0" borderId="18" xfId="0" applyBorder="1" applyAlignment="1">
      <alignment vertical="top" wrapText="1"/>
    </xf>
    <xf numFmtId="0" fontId="0" fillId="0" borderId="15" xfId="0" applyBorder="1" applyAlignment="1">
      <alignment vertical="top" wrapText="1"/>
    </xf>
    <xf numFmtId="166" fontId="7" fillId="2" borderId="0" xfId="0" applyNumberFormat="1" applyFont="1" applyFill="1" applyBorder="1"/>
    <xf numFmtId="0" fontId="11" fillId="0" borderId="0" xfId="0" applyFont="1" applyFill="1" applyBorder="1" applyAlignment="1">
      <alignment horizontal="left" wrapText="1"/>
    </xf>
    <xf numFmtId="0" fontId="11" fillId="2" borderId="0" xfId="0" applyFont="1" applyFill="1" applyBorder="1" applyAlignment="1">
      <alignment horizontal="left" wrapText="1"/>
    </xf>
    <xf numFmtId="0" fontId="18" fillId="0" borderId="0" xfId="0" applyFont="1" applyFill="1" applyAlignment="1"/>
    <xf numFmtId="166" fontId="18" fillId="0" borderId="0" xfId="2" applyNumberFormat="1" applyFont="1" applyFill="1" applyAlignment="1">
      <alignment horizontal="center" vertical="top" wrapText="1"/>
    </xf>
    <xf numFmtId="0" fontId="18" fillId="0" borderId="1" xfId="0" applyFont="1" applyFill="1" applyBorder="1" applyAlignment="1">
      <alignment vertical="center" wrapText="1"/>
    </xf>
    <xf numFmtId="166" fontId="18" fillId="0" borderId="1" xfId="2" applyNumberFormat="1" applyFont="1" applyFill="1" applyBorder="1" applyAlignment="1">
      <alignment horizontal="center" vertical="top"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22" fillId="2" borderId="0" xfId="0" applyFont="1" applyFill="1" applyBorder="1" applyAlignment="1">
      <alignment horizontal="left" wrapText="1"/>
    </xf>
    <xf numFmtId="0" fontId="22" fillId="0" borderId="0" xfId="0" applyFont="1" applyFill="1" applyBorder="1" applyAlignment="1">
      <alignment horizontal="left" wrapText="1"/>
    </xf>
    <xf numFmtId="0" fontId="19" fillId="0" borderId="0" xfId="0" applyFont="1" applyFill="1" applyAlignment="1"/>
    <xf numFmtId="166" fontId="19" fillId="0" borderId="0" xfId="0" applyNumberFormat="1" applyFont="1" applyFill="1" applyAlignment="1">
      <alignment horizontal="center" vertical="top" wrapText="1"/>
    </xf>
    <xf numFmtId="166" fontId="18" fillId="0" borderId="0" xfId="0" applyNumberFormat="1" applyFont="1" applyFill="1" applyAlignment="1">
      <alignment horizontal="center" vertical="top" wrapText="1"/>
    </xf>
    <xf numFmtId="0" fontId="20" fillId="0" borderId="0" xfId="0" applyFont="1" applyFill="1" applyAlignment="1"/>
    <xf numFmtId="166" fontId="20" fillId="0" borderId="0" xfId="0" applyNumberFormat="1" applyFont="1" applyFill="1" applyAlignment="1">
      <alignment horizontal="center" vertical="top" wrapText="1"/>
    </xf>
    <xf numFmtId="166" fontId="21" fillId="0" borderId="0" xfId="0" applyNumberFormat="1" applyFont="1" applyFill="1" applyAlignment="1">
      <alignment horizontal="center" vertical="top" wrapText="1"/>
    </xf>
    <xf numFmtId="0" fontId="21" fillId="0" borderId="0" xfId="0" applyFont="1" applyFill="1" applyAlignment="1"/>
    <xf numFmtId="164" fontId="18" fillId="2" borderId="0" xfId="2" applyNumberFormat="1" applyFont="1" applyFill="1"/>
    <xf numFmtId="0" fontId="18" fillId="2" borderId="1" xfId="0" applyFont="1" applyFill="1" applyBorder="1" applyAlignment="1">
      <alignment horizontal="center" vertical="top" wrapText="1"/>
    </xf>
    <xf numFmtId="0" fontId="19" fillId="0" borderId="0" xfId="0" applyFont="1" applyAlignment="1"/>
    <xf numFmtId="0" fontId="20" fillId="0" borderId="0" xfId="0" applyFont="1" applyAlignment="1"/>
    <xf numFmtId="0" fontId="21" fillId="2" borderId="0" xfId="0" applyFont="1" applyFill="1" applyAlignment="1">
      <alignment vertical="top"/>
    </xf>
    <xf numFmtId="0" fontId="18" fillId="0" borderId="1" xfId="0" applyFont="1" applyFill="1" applyBorder="1" applyAlignment="1">
      <alignment horizontal="center" vertical="center" wrapText="1"/>
    </xf>
    <xf numFmtId="0" fontId="18" fillId="0" borderId="2" xfId="0" applyFont="1" applyFill="1" applyBorder="1" applyAlignment="1">
      <alignment vertical="center" wrapText="1"/>
    </xf>
    <xf numFmtId="166" fontId="18" fillId="0" borderId="2" xfId="0" applyNumberFormat="1" applyFont="1" applyFill="1" applyBorder="1" applyAlignment="1">
      <alignment horizontal="center" vertical="top" wrapText="1"/>
    </xf>
    <xf numFmtId="0" fontId="18"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166" fontId="18" fillId="0" borderId="1" xfId="2" applyNumberFormat="1" applyFont="1" applyFill="1" applyBorder="1" applyAlignment="1">
      <alignment horizontal="center" vertical="center" wrapText="1"/>
    </xf>
    <xf numFmtId="166" fontId="18" fillId="0" borderId="1" xfId="0" applyNumberFormat="1" applyFont="1" applyFill="1" applyBorder="1" applyAlignment="1">
      <alignment horizontal="center" vertical="top" wrapText="1"/>
    </xf>
    <xf numFmtId="166" fontId="18" fillId="0" borderId="1" xfId="4" applyNumberFormat="1" applyFont="1" applyFill="1" applyBorder="1" applyAlignment="1" applyProtection="1">
      <alignment horizontal="center" vertical="top" wrapText="1" shrinkToFit="1"/>
    </xf>
    <xf numFmtId="0" fontId="3" fillId="0" borderId="3" xfId="0" applyFont="1" applyFill="1" applyBorder="1" applyAlignment="1">
      <alignment horizontal="left" vertical="top" wrapText="1"/>
    </xf>
    <xf numFmtId="0" fontId="18" fillId="0" borderId="3" xfId="0" applyFont="1" applyFill="1" applyBorder="1" applyAlignment="1">
      <alignment vertical="top" wrapText="1"/>
    </xf>
    <xf numFmtId="0" fontId="3" fillId="0" borderId="0" xfId="0" applyFont="1" applyFill="1" applyAlignment="1">
      <alignment vertical="top" wrapText="1"/>
    </xf>
    <xf numFmtId="14" fontId="3" fillId="0" borderId="3" xfId="0" applyNumberFormat="1" applyFont="1" applyFill="1" applyBorder="1" applyAlignment="1">
      <alignment horizontal="center" vertical="top" wrapText="1"/>
    </xf>
    <xf numFmtId="0" fontId="3" fillId="0" borderId="3" xfId="0" applyFont="1" applyFill="1" applyBorder="1" applyAlignment="1">
      <alignment horizontal="justify" vertical="top" wrapText="1"/>
    </xf>
    <xf numFmtId="166" fontId="18" fillId="0" borderId="1" xfId="0" applyNumberFormat="1" applyFont="1" applyFill="1" applyBorder="1" applyAlignment="1">
      <alignment horizontal="center" vertical="center" wrapText="1"/>
    </xf>
    <xf numFmtId="166" fontId="18" fillId="0" borderId="2" xfId="2" applyNumberFormat="1" applyFont="1" applyFill="1" applyBorder="1" applyAlignment="1">
      <alignment horizontal="center" vertical="top" wrapText="1"/>
    </xf>
    <xf numFmtId="166" fontId="18" fillId="0" borderId="3" xfId="0" applyNumberFormat="1" applyFont="1" applyFill="1" applyBorder="1" applyAlignment="1">
      <alignment horizontal="center" vertical="top" wrapText="1"/>
    </xf>
    <xf numFmtId="0" fontId="3" fillId="0" borderId="1" xfId="0" applyFont="1" applyFill="1" applyBorder="1" applyAlignment="1">
      <alignment horizontal="left" vertical="top"/>
    </xf>
    <xf numFmtId="0" fontId="18" fillId="0" borderId="2"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vertical="top" wrapText="1"/>
    </xf>
    <xf numFmtId="14" fontId="3" fillId="0" borderId="2" xfId="0" applyNumberFormat="1" applyFont="1" applyFill="1" applyBorder="1" applyAlignment="1">
      <alignment horizontal="center" vertical="top"/>
    </xf>
    <xf numFmtId="0" fontId="3" fillId="0" borderId="2" xfId="0" applyFont="1" applyFill="1" applyBorder="1" applyAlignment="1">
      <alignment horizontal="center" vertical="top"/>
    </xf>
    <xf numFmtId="0" fontId="18" fillId="0" borderId="1" xfId="0" applyFont="1" applyFill="1" applyBorder="1" applyAlignment="1">
      <alignment vertical="center"/>
    </xf>
    <xf numFmtId="0" fontId="18" fillId="0" borderId="1" xfId="0" applyFont="1" applyFill="1" applyBorder="1" applyAlignment="1">
      <alignment vertical="top"/>
    </xf>
    <xf numFmtId="0" fontId="3" fillId="0" borderId="3" xfId="0" applyFont="1" applyFill="1" applyBorder="1" applyAlignment="1">
      <alignment horizontal="left" vertical="top"/>
    </xf>
    <xf numFmtId="0" fontId="18" fillId="0" borderId="3" xfId="0" applyFont="1" applyFill="1" applyBorder="1" applyAlignment="1">
      <alignment horizontal="left" vertical="top" wrapText="1"/>
    </xf>
    <xf numFmtId="0" fontId="3" fillId="0" borderId="3" xfId="0" applyFont="1" applyFill="1" applyBorder="1" applyAlignment="1">
      <alignment vertical="top" wrapText="1"/>
    </xf>
    <xf numFmtId="14" fontId="3" fillId="0" borderId="3" xfId="0" applyNumberFormat="1" applyFont="1" applyFill="1" applyBorder="1" applyAlignment="1">
      <alignment horizontal="center" vertical="top"/>
    </xf>
    <xf numFmtId="0" fontId="18" fillId="0" borderId="3" xfId="0" applyFont="1" applyFill="1" applyBorder="1" applyAlignment="1">
      <alignment vertical="top"/>
    </xf>
    <xf numFmtId="166" fontId="18" fillId="0" borderId="3" xfId="2" applyNumberFormat="1" applyFont="1" applyFill="1" applyBorder="1" applyAlignment="1">
      <alignment horizontal="center" vertical="top" wrapText="1"/>
    </xf>
    <xf numFmtId="0" fontId="18" fillId="0" borderId="3" xfId="0" applyFont="1" applyFill="1" applyBorder="1" applyAlignment="1">
      <alignment horizontal="justify" vertical="top" wrapText="1"/>
    </xf>
    <xf numFmtId="0" fontId="18" fillId="0" borderId="1" xfId="0" applyFont="1" applyFill="1" applyBorder="1" applyAlignment="1">
      <alignment horizontal="justify" vertical="top"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top" wrapText="1"/>
    </xf>
    <xf numFmtId="0" fontId="3" fillId="0" borderId="4" xfId="0" applyFont="1" applyFill="1" applyBorder="1" applyAlignment="1">
      <alignment horizontal="left" vertical="top"/>
    </xf>
    <xf numFmtId="0" fontId="18" fillId="0" borderId="4" xfId="0" applyFont="1" applyFill="1" applyBorder="1" applyAlignment="1">
      <alignment horizontal="justify" vertical="top" wrapText="1"/>
    </xf>
    <xf numFmtId="0" fontId="3" fillId="0" borderId="4" xfId="0" applyFont="1" applyFill="1" applyBorder="1" applyAlignment="1">
      <alignment horizontal="center" vertical="center" wrapText="1"/>
    </xf>
    <xf numFmtId="0" fontId="3" fillId="0" borderId="4" xfId="0" applyFont="1" applyFill="1" applyBorder="1" applyAlignment="1">
      <alignment vertical="top" wrapText="1"/>
    </xf>
    <xf numFmtId="14" fontId="3" fillId="0" borderId="4" xfId="0" applyNumberFormat="1" applyFont="1" applyFill="1" applyBorder="1" applyAlignment="1">
      <alignment horizontal="center" vertical="top" wrapText="1"/>
    </xf>
    <xf numFmtId="0" fontId="18" fillId="0" borderId="4" xfId="0" applyFont="1" applyFill="1" applyBorder="1" applyAlignment="1">
      <alignment vertical="top"/>
    </xf>
    <xf numFmtId="166" fontId="18" fillId="0" borderId="4" xfId="2" applyNumberFormat="1" applyFont="1" applyFill="1" applyBorder="1" applyAlignment="1">
      <alignment horizontal="center" vertical="top" wrapText="1"/>
    </xf>
    <xf numFmtId="0" fontId="18" fillId="0" borderId="2" xfId="0" applyFont="1" applyFill="1" applyBorder="1" applyAlignment="1">
      <alignment vertical="center"/>
    </xf>
    <xf numFmtId="0" fontId="3" fillId="0" borderId="4" xfId="0" applyFont="1" applyFill="1" applyBorder="1" applyAlignment="1">
      <alignment horizontal="center" vertical="top" wrapText="1"/>
    </xf>
    <xf numFmtId="0" fontId="3" fillId="0" borderId="4" xfId="0" applyFont="1" applyFill="1" applyBorder="1" applyAlignment="1">
      <alignment horizontal="justify" vertical="top"/>
    </xf>
    <xf numFmtId="0" fontId="3" fillId="0" borderId="1" xfId="0" applyFont="1" applyFill="1" applyBorder="1" applyAlignment="1">
      <alignment horizontal="center" vertical="top"/>
    </xf>
    <xf numFmtId="0" fontId="3" fillId="0" borderId="1" xfId="0" applyFont="1" applyFill="1" applyBorder="1" applyAlignment="1">
      <alignment horizontal="center" vertical="center"/>
    </xf>
    <xf numFmtId="166" fontId="19" fillId="0" borderId="1" xfId="0" applyNumberFormat="1" applyFont="1" applyFill="1" applyBorder="1" applyAlignment="1">
      <alignment horizontal="center" vertical="top" wrapText="1"/>
    </xf>
    <xf numFmtId="0" fontId="18" fillId="0" borderId="4" xfId="0" applyFont="1" applyFill="1" applyBorder="1" applyAlignment="1">
      <alignment vertical="top" wrapText="1"/>
    </xf>
    <xf numFmtId="14" fontId="3" fillId="0" borderId="4" xfId="0" applyNumberFormat="1" applyFont="1" applyFill="1" applyBorder="1" applyAlignment="1">
      <alignment horizontal="center"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top"/>
    </xf>
    <xf numFmtId="49" fontId="12" fillId="0" borderId="1" xfId="0" applyNumberFormat="1" applyFont="1" applyFill="1" applyBorder="1" applyAlignment="1">
      <alignment horizontal="right" vertical="top"/>
    </xf>
    <xf numFmtId="0" fontId="19" fillId="0" borderId="1" xfId="0" applyFont="1" applyFill="1" applyBorder="1" applyAlignment="1">
      <alignmen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top" wrapText="1"/>
    </xf>
    <xf numFmtId="14" fontId="12" fillId="0" borderId="1" xfId="0" applyNumberFormat="1" applyFont="1" applyFill="1" applyBorder="1" applyAlignment="1">
      <alignment horizontal="center" vertical="top"/>
    </xf>
    <xf numFmtId="0" fontId="12" fillId="0" borderId="1" xfId="0" applyFont="1" applyFill="1" applyBorder="1" applyAlignment="1">
      <alignment horizontal="justify" vertical="top" wrapText="1"/>
    </xf>
    <xf numFmtId="0" fontId="12" fillId="0" borderId="1" xfId="0" applyFont="1" applyFill="1" applyBorder="1" applyAlignment="1">
      <alignment horizontal="center" vertical="top" wrapText="1"/>
    </xf>
    <xf numFmtId="0" fontId="3" fillId="0" borderId="3" xfId="0" applyFont="1" applyFill="1" applyBorder="1" applyAlignment="1">
      <alignment horizontal="justify" vertical="top"/>
    </xf>
    <xf numFmtId="16" fontId="3" fillId="0" borderId="1" xfId="0" applyNumberFormat="1" applyFont="1" applyFill="1" applyBorder="1" applyAlignment="1">
      <alignment horizontal="left" vertical="top"/>
    </xf>
    <xf numFmtId="0" fontId="3" fillId="0" borderId="4" xfId="0" applyFont="1" applyFill="1" applyBorder="1" applyAlignment="1">
      <alignment horizontal="center" vertical="top"/>
    </xf>
    <xf numFmtId="0" fontId="3" fillId="0" borderId="2" xfId="0" applyFont="1" applyFill="1" applyBorder="1" applyAlignment="1">
      <alignment horizontal="justify" vertical="top" wrapText="1"/>
    </xf>
    <xf numFmtId="14" fontId="3" fillId="0" borderId="1" xfId="0" applyNumberFormat="1" applyFont="1" applyFill="1" applyBorder="1" applyAlignment="1">
      <alignment horizontal="center" vertical="top"/>
    </xf>
    <xf numFmtId="0" fontId="18" fillId="0" borderId="3" xfId="0" applyFont="1" applyFill="1" applyBorder="1" applyAlignment="1">
      <alignment vertical="center" wrapText="1"/>
    </xf>
    <xf numFmtId="0" fontId="18" fillId="0" borderId="2" xfId="0" applyFont="1" applyFill="1" applyBorder="1" applyAlignment="1">
      <alignment vertical="top"/>
    </xf>
    <xf numFmtId="0" fontId="3" fillId="0" borderId="3" xfId="0" applyFont="1" applyFill="1" applyBorder="1" applyAlignment="1">
      <alignment horizontal="center" vertical="top"/>
    </xf>
    <xf numFmtId="0" fontId="3" fillId="0" borderId="3" xfId="0" applyFont="1" applyFill="1" applyBorder="1" applyAlignment="1">
      <alignment horizontal="center" vertical="center"/>
    </xf>
    <xf numFmtId="0" fontId="18" fillId="0" borderId="2" xfId="0" applyFont="1" applyFill="1" applyBorder="1" applyAlignment="1">
      <alignment horizontal="left" vertical="top" wrapText="1"/>
    </xf>
    <xf numFmtId="0" fontId="3" fillId="0" borderId="2" xfId="0" applyFont="1" applyFill="1" applyBorder="1" applyAlignment="1">
      <alignment horizontal="left" vertical="center" wrapText="1"/>
    </xf>
    <xf numFmtId="166" fontId="18" fillId="0" borderId="4" xfId="0" applyNumberFormat="1" applyFont="1" applyFill="1" applyBorder="1" applyAlignment="1">
      <alignment horizontal="center" vertical="top" wrapText="1"/>
    </xf>
    <xf numFmtId="49" fontId="3" fillId="0" borderId="1" xfId="0" applyNumberFormat="1" applyFont="1" applyFill="1" applyBorder="1" applyAlignment="1">
      <alignment horizontal="left" vertical="top"/>
    </xf>
    <xf numFmtId="0" fontId="18" fillId="0" borderId="4" xfId="0" applyFont="1" applyFill="1" applyBorder="1" applyAlignment="1">
      <alignment vertical="center" wrapText="1"/>
    </xf>
    <xf numFmtId="0" fontId="3" fillId="0" borderId="3" xfId="0" applyFont="1" applyFill="1" applyBorder="1" applyAlignment="1">
      <alignment horizontal="center" vertical="top" wrapText="1"/>
    </xf>
    <xf numFmtId="0" fontId="17" fillId="0" borderId="1" xfId="0" applyFont="1" applyFill="1" applyBorder="1" applyAlignment="1">
      <alignment vertical="top"/>
    </xf>
    <xf numFmtId="166" fontId="17" fillId="0" borderId="1" xfId="2" applyNumberFormat="1" applyFont="1" applyFill="1" applyBorder="1" applyAlignment="1">
      <alignment horizontal="center" vertical="top" wrapText="1"/>
    </xf>
    <xf numFmtId="0" fontId="17" fillId="0" borderId="1" xfId="0" applyFont="1" applyFill="1" applyBorder="1" applyAlignment="1"/>
    <xf numFmtId="0" fontId="17" fillId="0" borderId="2" xfId="0" applyFont="1" applyFill="1" applyBorder="1" applyAlignment="1"/>
    <xf numFmtId="166" fontId="17" fillId="0" borderId="2" xfId="2" applyNumberFormat="1" applyFont="1" applyFill="1" applyBorder="1" applyAlignment="1">
      <alignment horizontal="center" vertical="top" wrapText="1"/>
    </xf>
    <xf numFmtId="0" fontId="15" fillId="2" borderId="0" xfId="0" applyFont="1" applyFill="1" applyBorder="1" applyAlignment="1">
      <alignment horizontal="left" wrapText="1"/>
    </xf>
    <xf numFmtId="0" fontId="0" fillId="2" borderId="0" xfId="0" applyFont="1" applyFill="1" applyAlignment="1">
      <alignment horizontal="left" wrapText="1"/>
    </xf>
    <xf numFmtId="0" fontId="18" fillId="0" borderId="2" xfId="0" applyFont="1" applyFill="1" applyBorder="1" applyAlignment="1">
      <alignment vertical="top"/>
    </xf>
    <xf numFmtId="0" fontId="18" fillId="0" borderId="3" xfId="0" applyFont="1" applyFill="1" applyBorder="1" applyAlignment="1">
      <alignment vertical="top"/>
    </xf>
    <xf numFmtId="166" fontId="18" fillId="0" borderId="2" xfId="0" applyNumberFormat="1" applyFont="1" applyFill="1" applyBorder="1" applyAlignment="1">
      <alignment horizontal="center" vertical="top" wrapText="1"/>
    </xf>
    <xf numFmtId="166" fontId="18" fillId="0" borderId="3" xfId="0" applyNumberFormat="1" applyFont="1" applyFill="1" applyBorder="1" applyAlignment="1">
      <alignment horizontal="center" vertical="top"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2" xfId="0" applyNumberFormat="1"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7" fillId="0" borderId="2" xfId="0" applyFont="1" applyFill="1" applyBorder="1" applyAlignment="1">
      <alignment horizontal="justify" vertical="top" wrapText="1"/>
    </xf>
    <xf numFmtId="0" fontId="18" fillId="0" borderId="3" xfId="0" applyFont="1" applyFill="1" applyBorder="1" applyAlignment="1">
      <alignment horizontal="justify" vertical="top" wrapText="1"/>
    </xf>
    <xf numFmtId="0" fontId="3" fillId="0" borderId="2" xfId="0" applyFont="1" applyFill="1" applyBorder="1" applyAlignment="1">
      <alignment horizontal="center" vertical="top"/>
    </xf>
    <xf numFmtId="0" fontId="3" fillId="0" borderId="4" xfId="0" applyFont="1" applyFill="1" applyBorder="1" applyAlignment="1">
      <alignment horizontal="center" vertical="top"/>
    </xf>
    <xf numFmtId="0" fontId="3" fillId="0" borderId="1" xfId="0" applyFont="1" applyFill="1" applyBorder="1" applyAlignment="1">
      <alignment vertical="top" wrapText="1"/>
    </xf>
    <xf numFmtId="166" fontId="18" fillId="0" borderId="1" xfId="0" applyNumberFormat="1" applyFont="1" applyFill="1" applyBorder="1" applyAlignment="1">
      <alignment horizontal="center" vertical="top" wrapText="1"/>
    </xf>
    <xf numFmtId="166" fontId="18" fillId="0" borderId="2" xfId="2" applyNumberFormat="1" applyFont="1" applyFill="1" applyBorder="1" applyAlignment="1">
      <alignment horizontal="center" vertical="top" wrapText="1"/>
    </xf>
    <xf numFmtId="166" fontId="18" fillId="0" borderId="3" xfId="2" applyNumberFormat="1" applyFont="1" applyFill="1" applyBorder="1" applyAlignment="1">
      <alignment horizontal="center" vertical="top"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49" fontId="3" fillId="0" borderId="2" xfId="0" applyNumberFormat="1" applyFont="1" applyFill="1" applyBorder="1" applyAlignment="1">
      <alignment horizontal="right" vertical="top"/>
    </xf>
    <xf numFmtId="49" fontId="0" fillId="0" borderId="4" xfId="0" applyNumberFormat="1" applyFill="1" applyBorder="1" applyAlignment="1">
      <alignment horizontal="right" vertical="top"/>
    </xf>
    <xf numFmtId="49" fontId="0" fillId="0" borderId="3" xfId="0" applyNumberFormat="1" applyFill="1" applyBorder="1" applyAlignment="1">
      <alignment horizontal="right" vertical="top"/>
    </xf>
    <xf numFmtId="0" fontId="20" fillId="0" borderId="4" xfId="0" applyFont="1" applyFill="1" applyBorder="1" applyAlignment="1">
      <alignment vertical="top" wrapText="1"/>
    </xf>
    <xf numFmtId="0" fontId="20" fillId="0" borderId="3" xfId="0" applyFont="1" applyFill="1" applyBorder="1" applyAlignment="1">
      <alignment vertical="top"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3" fillId="0" borderId="2" xfId="0" applyFont="1" applyFill="1" applyBorder="1" applyAlignment="1">
      <alignment vertical="top" wrapText="1"/>
    </xf>
    <xf numFmtId="0" fontId="0" fillId="0" borderId="4" xfId="0" applyFill="1" applyBorder="1" applyAlignment="1">
      <alignment vertical="top" wrapText="1"/>
    </xf>
    <xf numFmtId="0" fontId="0" fillId="0" borderId="3" xfId="0" applyFill="1" applyBorder="1" applyAlignment="1">
      <alignment vertical="top" wrapText="1"/>
    </xf>
    <xf numFmtId="166" fontId="18" fillId="0" borderId="4" xfId="2" applyNumberFormat="1" applyFont="1" applyFill="1" applyBorder="1" applyAlignment="1">
      <alignment horizontal="center" vertical="top" wrapText="1"/>
    </xf>
    <xf numFmtId="2" fontId="9" fillId="2" borderId="1" xfId="0" applyNumberFormat="1" applyFont="1" applyFill="1" applyBorder="1" applyAlignment="1">
      <alignment horizontal="left" vertical="top" wrapText="1"/>
    </xf>
    <xf numFmtId="0" fontId="11" fillId="2" borderId="1" xfId="0" applyFont="1" applyFill="1" applyBorder="1" applyAlignment="1">
      <alignment horizontal="left" wrapText="1"/>
    </xf>
    <xf numFmtId="0" fontId="18" fillId="0" borderId="4" xfId="0" applyFont="1" applyFill="1" applyBorder="1" applyAlignment="1">
      <alignment vertical="top" wrapText="1"/>
    </xf>
    <xf numFmtId="166" fontId="18" fillId="0" borderId="4" xfId="0" applyNumberFormat="1" applyFont="1" applyFill="1" applyBorder="1" applyAlignment="1">
      <alignment horizontal="center" vertical="top" wrapText="1"/>
    </xf>
    <xf numFmtId="166" fontId="18" fillId="0" borderId="1" xfId="2" applyNumberFormat="1" applyFont="1" applyFill="1" applyBorder="1" applyAlignment="1">
      <alignment horizontal="center" vertical="top" wrapText="1"/>
    </xf>
    <xf numFmtId="0" fontId="3" fillId="0" borderId="1" xfId="0" applyFont="1" applyFill="1" applyBorder="1" applyAlignment="1">
      <alignment horizontal="justify" vertical="top"/>
    </xf>
    <xf numFmtId="0" fontId="18" fillId="0" borderId="1" xfId="0" applyFont="1" applyFill="1" applyBorder="1" applyAlignment="1">
      <alignment vertical="top"/>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9" fontId="3" fillId="0" borderId="2" xfId="0" applyNumberFormat="1" applyFont="1" applyFill="1" applyBorder="1" applyAlignment="1">
      <alignment horizontal="justify" vertical="top" wrapText="1"/>
    </xf>
    <xf numFmtId="0" fontId="3" fillId="0" borderId="3" xfId="0" applyFont="1" applyFill="1" applyBorder="1" applyAlignment="1">
      <alignment horizontal="justify" vertical="top" wrapText="1"/>
    </xf>
    <xf numFmtId="0" fontId="3" fillId="0" borderId="1" xfId="0" applyFont="1" applyFill="1" applyBorder="1" applyAlignment="1">
      <alignment horizontal="justify" vertical="top" wrapText="1"/>
    </xf>
    <xf numFmtId="0" fontId="3" fillId="0" borderId="2" xfId="0" applyFont="1" applyFill="1" applyBorder="1" applyAlignment="1">
      <alignment horizontal="justify" vertical="top" wrapText="1"/>
    </xf>
    <xf numFmtId="0" fontId="0" fillId="0" borderId="4" xfId="0" applyFill="1" applyBorder="1" applyAlignment="1">
      <alignment horizontal="justify" vertical="top" wrapText="1"/>
    </xf>
    <xf numFmtId="0" fontId="0" fillId="0" borderId="3" xfId="0" applyFill="1" applyBorder="1" applyAlignment="1">
      <alignment horizontal="justify" vertical="top" wrapText="1"/>
    </xf>
    <xf numFmtId="0" fontId="3" fillId="0" borderId="4" xfId="0" applyFont="1" applyFill="1" applyBorder="1" applyAlignment="1">
      <alignment horizontal="justify" vertical="top" wrapText="1"/>
    </xf>
    <xf numFmtId="0" fontId="3" fillId="0" borderId="2" xfId="0" applyFon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18" fillId="0" borderId="4" xfId="0" applyFont="1" applyFill="1" applyBorder="1" applyAlignment="1">
      <alignment vertical="top"/>
    </xf>
    <xf numFmtId="0" fontId="3" fillId="0" borderId="4"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horizontal="center" vertical="top" wrapText="1"/>
    </xf>
    <xf numFmtId="0" fontId="3" fillId="0" borderId="4" xfId="0" applyFont="1" applyFill="1" applyBorder="1" applyAlignment="1">
      <alignment horizontal="center" vertical="center"/>
    </xf>
    <xf numFmtId="0" fontId="3" fillId="0" borderId="3" xfId="0" applyFont="1" applyFill="1" applyBorder="1" applyAlignment="1">
      <alignment vertical="top"/>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14" fontId="3" fillId="0" borderId="4"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2" xfId="0" applyNumberFormat="1" applyFont="1" applyFill="1" applyBorder="1" applyAlignment="1">
      <alignment horizontal="justify" vertical="top"/>
    </xf>
    <xf numFmtId="14" fontId="3" fillId="0" borderId="4" xfId="0" applyNumberFormat="1" applyFont="1" applyFill="1" applyBorder="1" applyAlignment="1">
      <alignment horizontal="justify" vertical="top"/>
    </xf>
    <xf numFmtId="14" fontId="3" fillId="0" borderId="3" xfId="0" applyNumberFormat="1" applyFont="1" applyFill="1" applyBorder="1" applyAlignment="1">
      <alignment horizontal="justify" vertical="top"/>
    </xf>
    <xf numFmtId="0" fontId="18" fillId="0" borderId="4" xfId="0" applyFont="1" applyFill="1" applyBorder="1" applyAlignment="1">
      <alignment vertical="center" wrapText="1"/>
    </xf>
    <xf numFmtId="0" fontId="3" fillId="0" borderId="3" xfId="0" applyFont="1" applyFill="1" applyBorder="1" applyAlignment="1">
      <alignment horizontal="center" vertical="center"/>
    </xf>
    <xf numFmtId="0" fontId="18" fillId="0" borderId="1" xfId="0" applyFont="1" applyFill="1" applyBorder="1" applyAlignment="1">
      <alignment vertical="top" wrapText="1"/>
    </xf>
    <xf numFmtId="0" fontId="18" fillId="0" borderId="2" xfId="0" applyFont="1" applyFill="1" applyBorder="1" applyAlignment="1">
      <alignment horizontal="justify"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8" xfId="0" applyFont="1" applyFill="1" applyBorder="1" applyAlignment="1">
      <alignment horizontal="left" vertical="top"/>
    </xf>
    <xf numFmtId="0" fontId="18" fillId="0" borderId="1" xfId="0" applyFont="1" applyFill="1" applyBorder="1" applyAlignment="1">
      <alignment horizontal="center" vertical="center"/>
    </xf>
    <xf numFmtId="166" fontId="18" fillId="0" borderId="1" xfId="2" applyNumberFormat="1" applyFont="1" applyFill="1" applyBorder="1" applyAlignment="1">
      <alignment horizontal="center" vertical="center" wrapText="1"/>
    </xf>
    <xf numFmtId="0" fontId="3" fillId="0" borderId="1" xfId="0" applyFont="1" applyFill="1" applyBorder="1" applyAlignment="1">
      <alignment horizontal="left" vertical="top"/>
    </xf>
    <xf numFmtId="0" fontId="5" fillId="2" borderId="1" xfId="0" applyFont="1" applyFill="1" applyBorder="1" applyAlignment="1">
      <alignment horizontal="justify" vertical="center" wrapText="1"/>
    </xf>
    <xf numFmtId="166" fontId="18" fillId="0" borderId="2" xfId="2" applyNumberFormat="1" applyFont="1" applyFill="1" applyBorder="1" applyAlignment="1">
      <alignment horizontal="center" vertical="center" wrapText="1"/>
    </xf>
    <xf numFmtId="166" fontId="18" fillId="0" borderId="3" xfId="2" applyNumberFormat="1" applyFont="1" applyFill="1" applyBorder="1" applyAlignment="1">
      <alignment horizontal="center" vertical="center" wrapText="1"/>
    </xf>
    <xf numFmtId="0" fontId="3" fillId="0" borderId="2" xfId="0" applyFont="1" applyFill="1" applyBorder="1" applyAlignment="1">
      <alignment horizontal="justify" vertical="top"/>
    </xf>
    <xf numFmtId="0" fontId="3" fillId="0" borderId="3" xfId="0" applyFont="1" applyFill="1" applyBorder="1" applyAlignment="1">
      <alignment horizontal="justify" vertical="top"/>
    </xf>
    <xf numFmtId="166" fontId="18" fillId="0" borderId="1" xfId="0" applyNumberFormat="1" applyFont="1" applyFill="1" applyBorder="1" applyAlignment="1">
      <alignment horizontal="center" vertical="center" wrapText="1"/>
    </xf>
    <xf numFmtId="0" fontId="18"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0" fillId="0" borderId="4" xfId="0" applyFill="1" applyBorder="1" applyAlignment="1">
      <alignment horizontal="center" vertical="top"/>
    </xf>
    <xf numFmtId="0" fontId="0" fillId="0" borderId="3" xfId="0" applyFill="1" applyBorder="1" applyAlignment="1">
      <alignment horizontal="center" vertical="top"/>
    </xf>
    <xf numFmtId="0" fontId="5" fillId="2" borderId="0" xfId="3" applyFont="1" applyFill="1" applyBorder="1" applyAlignment="1">
      <alignment horizontal="center" vertical="center" wrapText="1"/>
    </xf>
    <xf numFmtId="0" fontId="5" fillId="2" borderId="0" xfId="3" applyFont="1" applyFill="1" applyBorder="1" applyAlignment="1">
      <alignment horizontal="center" vertical="center"/>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6" fontId="3" fillId="0"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18" fillId="2" borderId="1" xfId="0" applyFont="1" applyFill="1" applyBorder="1" applyAlignment="1">
      <alignment horizontal="center" vertical="top"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2" xfId="0" applyFont="1" applyFill="1" applyBorder="1" applyAlignment="1" applyProtection="1">
      <alignment horizontal="justify" vertical="top" wrapText="1"/>
      <protection locked="0"/>
    </xf>
    <xf numFmtId="0" fontId="3" fillId="0" borderId="3" xfId="0" applyFont="1" applyFill="1" applyBorder="1" applyAlignment="1" applyProtection="1">
      <alignment horizontal="justify" vertical="top" wrapText="1"/>
      <protection locked="0"/>
    </xf>
    <xf numFmtId="0" fontId="18" fillId="0" borderId="1" xfId="0" applyFont="1" applyFill="1" applyBorder="1" applyAlignment="1">
      <alignment horizontal="justify" vertical="top" wrapText="1"/>
    </xf>
    <xf numFmtId="0" fontId="3" fillId="0" borderId="4" xfId="0" applyFont="1" applyFill="1" applyBorder="1" applyAlignment="1">
      <alignment horizontal="left" vertical="top"/>
    </xf>
    <xf numFmtId="16" fontId="3" fillId="0" borderId="2" xfId="0" applyNumberFormat="1" applyFont="1" applyFill="1" applyBorder="1" applyAlignment="1">
      <alignment horizontal="center" vertical="top"/>
    </xf>
    <xf numFmtId="16" fontId="3" fillId="0" borderId="2" xfId="0" applyNumberFormat="1" applyFont="1" applyFill="1" applyBorder="1" applyAlignment="1">
      <alignment horizontal="left" vertical="top"/>
    </xf>
    <xf numFmtId="0" fontId="17" fillId="0" borderId="1" xfId="0" applyFont="1" applyFill="1" applyBorder="1" applyAlignment="1">
      <alignment horizontal="justify" vertical="top" wrapText="1"/>
    </xf>
    <xf numFmtId="0" fontId="17" fillId="0" borderId="2" xfId="0" applyFont="1" applyFill="1" applyBorder="1" applyAlignment="1">
      <alignment horizontal="left" vertical="top" wrapText="1"/>
    </xf>
    <xf numFmtId="0" fontId="17" fillId="0" borderId="2" xfId="0" applyFont="1" applyFill="1" applyBorder="1" applyAlignment="1">
      <alignment vertical="top"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7" fillId="0" borderId="1" xfId="0" applyFont="1" applyFill="1" applyBorder="1" applyAlignment="1">
      <alignmen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0" fontId="0" fillId="0" borderId="4" xfId="0" applyFont="1" applyFill="1" applyBorder="1" applyAlignment="1">
      <alignment horizontal="left" vertical="top"/>
    </xf>
    <xf numFmtId="0" fontId="0" fillId="0" borderId="3" xfId="0" applyFont="1" applyFill="1" applyBorder="1" applyAlignment="1">
      <alignment horizontal="left" vertical="top"/>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14" fontId="3" fillId="0" borderId="1" xfId="0" applyNumberFormat="1" applyFont="1" applyFill="1" applyBorder="1" applyAlignment="1">
      <alignment horizontal="center" vertical="top"/>
    </xf>
    <xf numFmtId="0" fontId="0" fillId="0" borderId="4" xfId="0" applyFont="1" applyFill="1" applyBorder="1" applyAlignment="1">
      <alignment vertical="top" wrapText="1"/>
    </xf>
    <xf numFmtId="0" fontId="0" fillId="0" borderId="3" xfId="0" applyFont="1" applyFill="1" applyBorder="1" applyAlignment="1">
      <alignment vertical="top" wrapText="1"/>
    </xf>
    <xf numFmtId="0" fontId="9" fillId="0" borderId="7" xfId="0" applyFont="1" applyFill="1" applyBorder="1" applyAlignment="1">
      <alignment horizontal="left" wrapText="1"/>
    </xf>
    <xf numFmtId="0" fontId="9" fillId="0" borderId="9" xfId="0" applyFont="1" applyFill="1" applyBorder="1" applyAlignment="1">
      <alignment horizontal="left" wrapText="1"/>
    </xf>
    <xf numFmtId="0" fontId="9" fillId="0" borderId="5" xfId="0" applyFont="1" applyFill="1" applyBorder="1" applyAlignment="1">
      <alignment horizontal="left" wrapText="1"/>
    </xf>
    <xf numFmtId="0" fontId="0" fillId="0" borderId="4" xfId="0" applyFont="1" applyFill="1" applyBorder="1" applyAlignment="1">
      <alignment horizontal="center" vertical="top"/>
    </xf>
    <xf numFmtId="0" fontId="0" fillId="0" borderId="3" xfId="0" applyFont="1" applyFill="1" applyBorder="1" applyAlignment="1">
      <alignment horizontal="center" vertical="top"/>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18" fillId="0" borderId="1" xfId="1" applyFont="1" applyFill="1" applyBorder="1" applyAlignment="1">
      <alignment vertical="top" wrapText="1"/>
    </xf>
    <xf numFmtId="0" fontId="18" fillId="0" borderId="1" xfId="0" applyFont="1" applyFill="1" applyBorder="1" applyAlignment="1">
      <alignment horizontal="left" vertical="top" wrapText="1"/>
    </xf>
    <xf numFmtId="0" fontId="21" fillId="0" borderId="4" xfId="0" applyFont="1" applyFill="1" applyBorder="1" applyAlignment="1">
      <alignment vertical="top" wrapText="1"/>
    </xf>
    <xf numFmtId="0" fontId="21" fillId="0" borderId="3" xfId="0" applyFont="1" applyFill="1" applyBorder="1" applyAlignment="1">
      <alignment vertical="top" wrapText="1"/>
    </xf>
    <xf numFmtId="0" fontId="3" fillId="0" borderId="4" xfId="0" applyFont="1" applyFill="1" applyBorder="1" applyAlignment="1">
      <alignment horizontal="justify" vertical="top"/>
    </xf>
    <xf numFmtId="0" fontId="18" fillId="0" borderId="1" xfId="0" applyFont="1" applyFill="1" applyBorder="1" applyAlignment="1">
      <alignment vertical="center" wrapText="1"/>
    </xf>
    <xf numFmtId="166" fontId="21" fillId="0" borderId="4" xfId="0" applyNumberFormat="1" applyFont="1" applyFill="1" applyBorder="1" applyAlignment="1">
      <alignment horizontal="center" vertical="top" wrapText="1"/>
    </xf>
    <xf numFmtId="166" fontId="21" fillId="0" borderId="3" xfId="0" applyNumberFormat="1" applyFont="1" applyFill="1" applyBorder="1" applyAlignment="1">
      <alignment horizontal="center" vertical="top"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7" fillId="0" borderId="3" xfId="0" applyFont="1" applyFill="1" applyBorder="1" applyAlignment="1">
      <alignment horizontal="justify" vertical="top" wrapText="1"/>
    </xf>
    <xf numFmtId="0" fontId="7" fillId="2" borderId="0" xfId="0" applyFont="1" applyFill="1" applyBorder="1" applyAlignment="1"/>
    <xf numFmtId="0" fontId="0" fillId="0" borderId="0" xfId="0" applyAlignment="1"/>
    <xf numFmtId="0" fontId="18" fillId="0" borderId="3" xfId="0" applyFont="1" applyFill="1" applyBorder="1" applyAlignment="1">
      <alignment horizontal="justify" vertical="top"/>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justify" vertical="center" wrapText="1"/>
    </xf>
    <xf numFmtId="0" fontId="0" fillId="0" borderId="18" xfId="0"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14" fontId="0" fillId="0" borderId="14" xfId="0" applyNumberFormat="1" applyBorder="1" applyAlignment="1">
      <alignment vertical="center" wrapText="1"/>
    </xf>
    <xf numFmtId="14" fontId="0" fillId="0" borderId="18" xfId="0" applyNumberFormat="1" applyBorder="1" applyAlignment="1">
      <alignment vertical="center" wrapText="1"/>
    </xf>
    <xf numFmtId="14" fontId="0" fillId="0" borderId="15" xfId="0" applyNumberFormat="1" applyBorder="1" applyAlignment="1">
      <alignment vertical="center" wrapText="1"/>
    </xf>
    <xf numFmtId="49" fontId="3" fillId="0" borderId="2" xfId="0" applyNumberFormat="1" applyFont="1" applyFill="1" applyBorder="1" applyAlignment="1">
      <alignment horizontal="justify" vertical="top" wrapText="1"/>
    </xf>
    <xf numFmtId="49" fontId="3" fillId="0" borderId="3" xfId="0" applyNumberFormat="1" applyFont="1" applyFill="1" applyBorder="1" applyAlignment="1">
      <alignment horizontal="justify" vertical="top"/>
    </xf>
  </cellXfs>
  <cellStyles count="6">
    <cellStyle name="ex62" xfId="5"/>
    <cellStyle name="ex63" xfId="4"/>
    <cellStyle name="Гиперссылка" xfId="1" builtinId="8"/>
    <cellStyle name="Обычный" xfId="0" builtinId="0"/>
    <cellStyle name="Обычный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Лист1!$B$5:$B$415</c:f>
              <c:numCache>
                <c:formatCode>General</c:formatCode>
                <c:ptCount val="411"/>
                <c:pt idx="0">
                  <c:v>0</c:v>
                </c:pt>
                <c:pt idx="2">
                  <c:v>2</c:v>
                </c:pt>
                <c:pt idx="4">
                  <c:v>0</c:v>
                </c:pt>
                <c:pt idx="7">
                  <c:v>0</c:v>
                </c:pt>
                <c:pt idx="10">
                  <c:v>0</c:v>
                </c:pt>
                <c:pt idx="12">
                  <c:v>0</c:v>
                </c:pt>
                <c:pt idx="15">
                  <c:v>0</c:v>
                </c:pt>
                <c:pt idx="16">
                  <c:v>0</c:v>
                </c:pt>
                <c:pt idx="19">
                  <c:v>0</c:v>
                </c:pt>
                <c:pt idx="20">
                  <c:v>0</c:v>
                </c:pt>
                <c:pt idx="23">
                  <c:v>0</c:v>
                </c:pt>
                <c:pt idx="25">
                  <c:v>0</c:v>
                </c:pt>
                <c:pt idx="26">
                  <c:v>0</c:v>
                </c:pt>
                <c:pt idx="31">
                  <c:v>0</c:v>
                </c:pt>
                <c:pt idx="33">
                  <c:v>0</c:v>
                </c:pt>
                <c:pt idx="36">
                  <c:v>0</c:v>
                </c:pt>
                <c:pt idx="41">
                  <c:v>0</c:v>
                </c:pt>
                <c:pt idx="43">
                  <c:v>0</c:v>
                </c:pt>
                <c:pt idx="45">
                  <c:v>0</c:v>
                </c:pt>
                <c:pt idx="47">
                  <c:v>0</c:v>
                </c:pt>
                <c:pt idx="49">
                  <c:v>0</c:v>
                </c:pt>
                <c:pt idx="52">
                  <c:v>0</c:v>
                </c:pt>
                <c:pt idx="57">
                  <c:v>0</c:v>
                </c:pt>
                <c:pt idx="59">
                  <c:v>0</c:v>
                </c:pt>
                <c:pt idx="62">
                  <c:v>0</c:v>
                </c:pt>
                <c:pt idx="69">
                  <c:v>0</c:v>
                </c:pt>
                <c:pt idx="71">
                  <c:v>0</c:v>
                </c:pt>
                <c:pt idx="74">
                  <c:v>0</c:v>
                </c:pt>
                <c:pt idx="76">
                  <c:v>0</c:v>
                </c:pt>
                <c:pt idx="77">
                  <c:v>0</c:v>
                </c:pt>
                <c:pt idx="78">
                  <c:v>0</c:v>
                </c:pt>
                <c:pt idx="79">
                  <c:v>0</c:v>
                </c:pt>
                <c:pt idx="80">
                  <c:v>0</c:v>
                </c:pt>
                <c:pt idx="81">
                  <c:v>0</c:v>
                </c:pt>
                <c:pt idx="82">
                  <c:v>0</c:v>
                </c:pt>
                <c:pt idx="83">
                  <c:v>0</c:v>
                </c:pt>
                <c:pt idx="84">
                  <c:v>0</c:v>
                </c:pt>
                <c:pt idx="85">
                  <c:v>0</c:v>
                </c:pt>
                <c:pt idx="86">
                  <c:v>0</c:v>
                </c:pt>
                <c:pt idx="89">
                  <c:v>0</c:v>
                </c:pt>
                <c:pt idx="91">
                  <c:v>0</c:v>
                </c:pt>
                <c:pt idx="93">
                  <c:v>0</c:v>
                </c:pt>
                <c:pt idx="96">
                  <c:v>0</c:v>
                </c:pt>
                <c:pt idx="101">
                  <c:v>0</c:v>
                </c:pt>
                <c:pt idx="103">
                  <c:v>0</c:v>
                </c:pt>
                <c:pt idx="106">
                  <c:v>0</c:v>
                </c:pt>
                <c:pt idx="113">
                  <c:v>0</c:v>
                </c:pt>
                <c:pt idx="115">
                  <c:v>0</c:v>
                </c:pt>
                <c:pt idx="117">
                  <c:v>0</c:v>
                </c:pt>
                <c:pt idx="120">
                  <c:v>0</c:v>
                </c:pt>
                <c:pt idx="125">
                  <c:v>0</c:v>
                </c:pt>
                <c:pt idx="127">
                  <c:v>0</c:v>
                </c:pt>
                <c:pt idx="132">
                  <c:v>0</c:v>
                </c:pt>
                <c:pt idx="134">
                  <c:v>0</c:v>
                </c:pt>
                <c:pt idx="137">
                  <c:v>0</c:v>
                </c:pt>
                <c:pt idx="142">
                  <c:v>0</c:v>
                </c:pt>
                <c:pt idx="144">
                  <c:v>0</c:v>
                </c:pt>
                <c:pt idx="145">
                  <c:v>0</c:v>
                </c:pt>
                <c:pt idx="146">
                  <c:v>0</c:v>
                </c:pt>
                <c:pt idx="147">
                  <c:v>0</c:v>
                </c:pt>
                <c:pt idx="152">
                  <c:v>0</c:v>
                </c:pt>
                <c:pt idx="154">
                  <c:v>0</c:v>
                </c:pt>
                <c:pt idx="159">
                  <c:v>0</c:v>
                </c:pt>
                <c:pt idx="162">
                  <c:v>0</c:v>
                </c:pt>
                <c:pt idx="165">
                  <c:v>0</c:v>
                </c:pt>
                <c:pt idx="170">
                  <c:v>0</c:v>
                </c:pt>
                <c:pt idx="172">
                  <c:v>0</c:v>
                </c:pt>
                <c:pt idx="174">
                  <c:v>0</c:v>
                </c:pt>
                <c:pt idx="176">
                  <c:v>0</c:v>
                </c:pt>
                <c:pt idx="181">
                  <c:v>0</c:v>
                </c:pt>
                <c:pt idx="183">
                  <c:v>0</c:v>
                </c:pt>
                <c:pt idx="188">
                  <c:v>0</c:v>
                </c:pt>
                <c:pt idx="190">
                  <c:v>0</c:v>
                </c:pt>
                <c:pt idx="195">
                  <c:v>0</c:v>
                </c:pt>
                <c:pt idx="197">
                  <c:v>0</c:v>
                </c:pt>
                <c:pt idx="202">
                  <c:v>0</c:v>
                </c:pt>
                <c:pt idx="204">
                  <c:v>0</c:v>
                </c:pt>
                <c:pt idx="208">
                  <c:v>0</c:v>
                </c:pt>
                <c:pt idx="209">
                  <c:v>0</c:v>
                </c:pt>
                <c:pt idx="211">
                  <c:v>0</c:v>
                </c:pt>
                <c:pt idx="214">
                  <c:v>0</c:v>
                </c:pt>
                <c:pt idx="215">
                  <c:v>0</c:v>
                </c:pt>
                <c:pt idx="216">
                  <c:v>0</c:v>
                </c:pt>
                <c:pt idx="219">
                  <c:v>0</c:v>
                </c:pt>
                <c:pt idx="220">
                  <c:v>0</c:v>
                </c:pt>
                <c:pt idx="221">
                  <c:v>0</c:v>
                </c:pt>
                <c:pt idx="222">
                  <c:v>0</c:v>
                </c:pt>
                <c:pt idx="223">
                  <c:v>0</c:v>
                </c:pt>
                <c:pt idx="228">
                  <c:v>0</c:v>
                </c:pt>
                <c:pt idx="230">
                  <c:v>0</c:v>
                </c:pt>
                <c:pt idx="235">
                  <c:v>0</c:v>
                </c:pt>
                <c:pt idx="240">
                  <c:v>0</c:v>
                </c:pt>
                <c:pt idx="242">
                  <c:v>0</c:v>
                </c:pt>
                <c:pt idx="243">
                  <c:v>0</c:v>
                </c:pt>
                <c:pt idx="245">
                  <c:v>0</c:v>
                </c:pt>
                <c:pt idx="251">
                  <c:v>0</c:v>
                </c:pt>
                <c:pt idx="255">
                  <c:v>0</c:v>
                </c:pt>
                <c:pt idx="257">
                  <c:v>0</c:v>
                </c:pt>
                <c:pt idx="259">
                  <c:v>0</c:v>
                </c:pt>
                <c:pt idx="266">
                  <c:v>0</c:v>
                </c:pt>
                <c:pt idx="268">
                  <c:v>0</c:v>
                </c:pt>
                <c:pt idx="269">
                  <c:v>0</c:v>
                </c:pt>
                <c:pt idx="271">
                  <c:v>0</c:v>
                </c:pt>
                <c:pt idx="276">
                  <c:v>0</c:v>
                </c:pt>
                <c:pt idx="278">
                  <c:v>0</c:v>
                </c:pt>
                <c:pt idx="281">
                  <c:v>0</c:v>
                </c:pt>
                <c:pt idx="282">
                  <c:v>0</c:v>
                </c:pt>
                <c:pt idx="285">
                  <c:v>0</c:v>
                </c:pt>
                <c:pt idx="286">
                  <c:v>0</c:v>
                </c:pt>
                <c:pt idx="287">
                  <c:v>0</c:v>
                </c:pt>
                <c:pt idx="288">
                  <c:v>0</c:v>
                </c:pt>
                <c:pt idx="293">
                  <c:v>0</c:v>
                </c:pt>
                <c:pt idx="295">
                  <c:v>0</c:v>
                </c:pt>
                <c:pt idx="296">
                  <c:v>0</c:v>
                </c:pt>
                <c:pt idx="301">
                  <c:v>0</c:v>
                </c:pt>
                <c:pt idx="303">
                  <c:v>0</c:v>
                </c:pt>
                <c:pt idx="308">
                  <c:v>0</c:v>
                </c:pt>
                <c:pt idx="310">
                  <c:v>0</c:v>
                </c:pt>
                <c:pt idx="312">
                  <c:v>0</c:v>
                </c:pt>
                <c:pt idx="315">
                  <c:v>0</c:v>
                </c:pt>
                <c:pt idx="316">
                  <c:v>0</c:v>
                </c:pt>
                <c:pt idx="318">
                  <c:v>0</c:v>
                </c:pt>
                <c:pt idx="319">
                  <c:v>0</c:v>
                </c:pt>
                <c:pt idx="320">
                  <c:v>0</c:v>
                </c:pt>
                <c:pt idx="325">
                  <c:v>0</c:v>
                </c:pt>
                <c:pt idx="327">
                  <c:v>0</c:v>
                </c:pt>
                <c:pt idx="332">
                  <c:v>0</c:v>
                </c:pt>
                <c:pt idx="334">
                  <c:v>0</c:v>
                </c:pt>
                <c:pt idx="336">
                  <c:v>0</c:v>
                </c:pt>
                <c:pt idx="339">
                  <c:v>0</c:v>
                </c:pt>
                <c:pt idx="342">
                  <c:v>0</c:v>
                </c:pt>
                <c:pt idx="346">
                  <c:v>0</c:v>
                </c:pt>
                <c:pt idx="349">
                  <c:v>0</c:v>
                </c:pt>
                <c:pt idx="351">
                  <c:v>0</c:v>
                </c:pt>
                <c:pt idx="353">
                  <c:v>0</c:v>
                </c:pt>
                <c:pt idx="354">
                  <c:v>0</c:v>
                </c:pt>
                <c:pt idx="359">
                  <c:v>0</c:v>
                </c:pt>
                <c:pt idx="361">
                  <c:v>0</c:v>
                </c:pt>
                <c:pt idx="363">
                  <c:v>0</c:v>
                </c:pt>
                <c:pt idx="366">
                  <c:v>0</c:v>
                </c:pt>
                <c:pt idx="368">
                  <c:v>0</c:v>
                </c:pt>
                <c:pt idx="370">
                  <c:v>0</c:v>
                </c:pt>
                <c:pt idx="372">
                  <c:v>0</c:v>
                </c:pt>
                <c:pt idx="374">
                  <c:v>0</c:v>
                </c:pt>
                <c:pt idx="377">
                  <c:v>0</c:v>
                </c:pt>
                <c:pt idx="379">
                  <c:v>0</c:v>
                </c:pt>
                <c:pt idx="381">
                  <c:v>0</c:v>
                </c:pt>
                <c:pt idx="383">
                  <c:v>0</c:v>
                </c:pt>
                <c:pt idx="384">
                  <c:v>0</c:v>
                </c:pt>
                <c:pt idx="387">
                  <c:v>0</c:v>
                </c:pt>
                <c:pt idx="389">
                  <c:v>0</c:v>
                </c:pt>
                <c:pt idx="391">
                  <c:v>0</c:v>
                </c:pt>
                <c:pt idx="394">
                  <c:v>0</c:v>
                </c:pt>
                <c:pt idx="396">
                  <c:v>0</c:v>
                </c:pt>
                <c:pt idx="398">
                  <c:v>0</c:v>
                </c:pt>
                <c:pt idx="401">
                  <c:v>0</c:v>
                </c:pt>
                <c:pt idx="403">
                  <c:v>0</c:v>
                </c:pt>
              </c:numCache>
            </c:numRef>
          </c:val>
          <c:extLst xmlns:c16r2="http://schemas.microsoft.com/office/drawing/2015/06/chart">
            <c:ext xmlns:c16="http://schemas.microsoft.com/office/drawing/2014/chart" uri="{C3380CC4-5D6E-409C-BE32-E72D297353CC}">
              <c16:uniqueId val="{00000000-A7E7-4237-BAD3-8C8B9643D757}"/>
            </c:ext>
          </c:extLst>
        </c:ser>
        <c:ser>
          <c:idx val="1"/>
          <c:order val="1"/>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Лист1!$C$5:$C$415</c:f>
              <c:numCache>
                <c:formatCode>General</c:formatCode>
                <c:ptCount val="411"/>
                <c:pt idx="0">
                  <c:v>0</c:v>
                </c:pt>
                <c:pt idx="2">
                  <c:v>3</c:v>
                </c:pt>
                <c:pt idx="4">
                  <c:v>0</c:v>
                </c:pt>
                <c:pt idx="7">
                  <c:v>0</c:v>
                </c:pt>
                <c:pt idx="10">
                  <c:v>0</c:v>
                </c:pt>
                <c:pt idx="12">
                  <c:v>0</c:v>
                </c:pt>
                <c:pt idx="15">
                  <c:v>0</c:v>
                </c:pt>
                <c:pt idx="16">
                  <c:v>0</c:v>
                </c:pt>
                <c:pt idx="19">
                  <c:v>0</c:v>
                </c:pt>
                <c:pt idx="20">
                  <c:v>0</c:v>
                </c:pt>
                <c:pt idx="23">
                  <c:v>0</c:v>
                </c:pt>
                <c:pt idx="25">
                  <c:v>0</c:v>
                </c:pt>
                <c:pt idx="26">
                  <c:v>0</c:v>
                </c:pt>
                <c:pt idx="31">
                  <c:v>0</c:v>
                </c:pt>
                <c:pt idx="33">
                  <c:v>0</c:v>
                </c:pt>
                <c:pt idx="36">
                  <c:v>0</c:v>
                </c:pt>
                <c:pt idx="41">
                  <c:v>0</c:v>
                </c:pt>
                <c:pt idx="43">
                  <c:v>0</c:v>
                </c:pt>
                <c:pt idx="45">
                  <c:v>0</c:v>
                </c:pt>
                <c:pt idx="47">
                  <c:v>0</c:v>
                </c:pt>
                <c:pt idx="49">
                  <c:v>0</c:v>
                </c:pt>
                <c:pt idx="57">
                  <c:v>0</c:v>
                </c:pt>
                <c:pt idx="59">
                  <c:v>0</c:v>
                </c:pt>
                <c:pt idx="69">
                  <c:v>0</c:v>
                </c:pt>
                <c:pt idx="74">
                  <c:v>0</c:v>
                </c:pt>
                <c:pt idx="76">
                  <c:v>0</c:v>
                </c:pt>
                <c:pt idx="77">
                  <c:v>0</c:v>
                </c:pt>
                <c:pt idx="79">
                  <c:v>0</c:v>
                </c:pt>
                <c:pt idx="81">
                  <c:v>0</c:v>
                </c:pt>
                <c:pt idx="83">
                  <c:v>0</c:v>
                </c:pt>
                <c:pt idx="85">
                  <c:v>0</c:v>
                </c:pt>
                <c:pt idx="86">
                  <c:v>0</c:v>
                </c:pt>
                <c:pt idx="91">
                  <c:v>0</c:v>
                </c:pt>
                <c:pt idx="93">
                  <c:v>0</c:v>
                </c:pt>
                <c:pt idx="101">
                  <c:v>0</c:v>
                </c:pt>
                <c:pt idx="103">
                  <c:v>0</c:v>
                </c:pt>
                <c:pt idx="113">
                  <c:v>0</c:v>
                </c:pt>
                <c:pt idx="115">
                  <c:v>0</c:v>
                </c:pt>
                <c:pt idx="117">
                  <c:v>0</c:v>
                </c:pt>
                <c:pt idx="125">
                  <c:v>0</c:v>
                </c:pt>
                <c:pt idx="132">
                  <c:v>0</c:v>
                </c:pt>
                <c:pt idx="134">
                  <c:v>0</c:v>
                </c:pt>
                <c:pt idx="142">
                  <c:v>0</c:v>
                </c:pt>
                <c:pt idx="145">
                  <c:v>0</c:v>
                </c:pt>
                <c:pt idx="146">
                  <c:v>0</c:v>
                </c:pt>
                <c:pt idx="152">
                  <c:v>0</c:v>
                </c:pt>
                <c:pt idx="159">
                  <c:v>0</c:v>
                </c:pt>
                <c:pt idx="162">
                  <c:v>0</c:v>
                </c:pt>
                <c:pt idx="170">
                  <c:v>0</c:v>
                </c:pt>
                <c:pt idx="174">
                  <c:v>0</c:v>
                </c:pt>
                <c:pt idx="181">
                  <c:v>0</c:v>
                </c:pt>
                <c:pt idx="188">
                  <c:v>0</c:v>
                </c:pt>
                <c:pt idx="195">
                  <c:v>0</c:v>
                </c:pt>
                <c:pt idx="202">
                  <c:v>0</c:v>
                </c:pt>
                <c:pt idx="204">
                  <c:v>0</c:v>
                </c:pt>
                <c:pt idx="209">
                  <c:v>0</c:v>
                </c:pt>
                <c:pt idx="214">
                  <c:v>0</c:v>
                </c:pt>
                <c:pt idx="215">
                  <c:v>0</c:v>
                </c:pt>
                <c:pt idx="219">
                  <c:v>0</c:v>
                </c:pt>
                <c:pt idx="221">
                  <c:v>0</c:v>
                </c:pt>
                <c:pt idx="222">
                  <c:v>0</c:v>
                </c:pt>
                <c:pt idx="228">
                  <c:v>0</c:v>
                </c:pt>
                <c:pt idx="230">
                  <c:v>0</c:v>
                </c:pt>
                <c:pt idx="240">
                  <c:v>0</c:v>
                </c:pt>
                <c:pt idx="243">
                  <c:v>0</c:v>
                </c:pt>
                <c:pt idx="245">
                  <c:v>0</c:v>
                </c:pt>
                <c:pt idx="255">
                  <c:v>0</c:v>
                </c:pt>
                <c:pt idx="257">
                  <c:v>0</c:v>
                </c:pt>
                <c:pt idx="266">
                  <c:v>0</c:v>
                </c:pt>
                <c:pt idx="269">
                  <c:v>0</c:v>
                </c:pt>
                <c:pt idx="276">
                  <c:v>0</c:v>
                </c:pt>
                <c:pt idx="281">
                  <c:v>0</c:v>
                </c:pt>
                <c:pt idx="285">
                  <c:v>0</c:v>
                </c:pt>
                <c:pt idx="286">
                  <c:v>0</c:v>
                </c:pt>
                <c:pt idx="287">
                  <c:v>0</c:v>
                </c:pt>
                <c:pt idx="293">
                  <c:v>0</c:v>
                </c:pt>
                <c:pt idx="295">
                  <c:v>0</c:v>
                </c:pt>
                <c:pt idx="301">
                  <c:v>0</c:v>
                </c:pt>
                <c:pt idx="303">
                  <c:v>0</c:v>
                </c:pt>
                <c:pt idx="310">
                  <c:v>0</c:v>
                </c:pt>
                <c:pt idx="315">
                  <c:v>0</c:v>
                </c:pt>
                <c:pt idx="318">
                  <c:v>0</c:v>
                </c:pt>
                <c:pt idx="319">
                  <c:v>0</c:v>
                </c:pt>
                <c:pt idx="325">
                  <c:v>0</c:v>
                </c:pt>
                <c:pt idx="327">
                  <c:v>0</c:v>
                </c:pt>
                <c:pt idx="334">
                  <c:v>0</c:v>
                </c:pt>
                <c:pt idx="336">
                  <c:v>0</c:v>
                </c:pt>
                <c:pt idx="339">
                  <c:v>0</c:v>
                </c:pt>
                <c:pt idx="342">
                  <c:v>0</c:v>
                </c:pt>
                <c:pt idx="349">
                  <c:v>0</c:v>
                </c:pt>
                <c:pt idx="351">
                  <c:v>0</c:v>
                </c:pt>
                <c:pt idx="353">
                  <c:v>0</c:v>
                </c:pt>
                <c:pt idx="359">
                  <c:v>0</c:v>
                </c:pt>
                <c:pt idx="361">
                  <c:v>0</c:v>
                </c:pt>
                <c:pt idx="363">
                  <c:v>0</c:v>
                </c:pt>
                <c:pt idx="368">
                  <c:v>0</c:v>
                </c:pt>
                <c:pt idx="370">
                  <c:v>0</c:v>
                </c:pt>
                <c:pt idx="372">
                  <c:v>0</c:v>
                </c:pt>
                <c:pt idx="374">
                  <c:v>0</c:v>
                </c:pt>
                <c:pt idx="379">
                  <c:v>0</c:v>
                </c:pt>
                <c:pt idx="383">
                  <c:v>0</c:v>
                </c:pt>
                <c:pt idx="384">
                  <c:v>0</c:v>
                </c:pt>
                <c:pt idx="389">
                  <c:v>0</c:v>
                </c:pt>
                <c:pt idx="391">
                  <c:v>0</c:v>
                </c:pt>
                <c:pt idx="394">
                  <c:v>0</c:v>
                </c:pt>
                <c:pt idx="396">
                  <c:v>0</c:v>
                </c:pt>
                <c:pt idx="398">
                  <c:v>0</c:v>
                </c:pt>
                <c:pt idx="401">
                  <c:v>0</c:v>
                </c:pt>
                <c:pt idx="403">
                  <c:v>0</c:v>
                </c:pt>
              </c:numCache>
            </c:numRef>
          </c:val>
          <c:extLst xmlns:c16r2="http://schemas.microsoft.com/office/drawing/2015/06/chart">
            <c:ext xmlns:c16="http://schemas.microsoft.com/office/drawing/2014/chart" uri="{C3380CC4-5D6E-409C-BE32-E72D297353CC}">
              <c16:uniqueId val="{00000001-A7E7-4237-BAD3-8C8B9643D757}"/>
            </c:ext>
          </c:extLst>
        </c:ser>
        <c:ser>
          <c:idx val="2"/>
          <c:order val="2"/>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Лист1!$D$5:$D$415</c:f>
              <c:numCache>
                <c:formatCode>General</c:formatCode>
                <c:ptCount val="411"/>
                <c:pt idx="0">
                  <c:v>0</c:v>
                </c:pt>
                <c:pt idx="2">
                  <c:v>4</c:v>
                </c:pt>
                <c:pt idx="4">
                  <c:v>0</c:v>
                </c:pt>
                <c:pt idx="7">
                  <c:v>0</c:v>
                </c:pt>
                <c:pt idx="10">
                  <c:v>0</c:v>
                </c:pt>
                <c:pt idx="12">
                  <c:v>0</c:v>
                </c:pt>
                <c:pt idx="15">
                  <c:v>0</c:v>
                </c:pt>
                <c:pt idx="16">
                  <c:v>0</c:v>
                </c:pt>
                <c:pt idx="19">
                  <c:v>0</c:v>
                </c:pt>
                <c:pt idx="20">
                  <c:v>0</c:v>
                </c:pt>
                <c:pt idx="23">
                  <c:v>0</c:v>
                </c:pt>
                <c:pt idx="25">
                  <c:v>0</c:v>
                </c:pt>
                <c:pt idx="26">
                  <c:v>0</c:v>
                </c:pt>
                <c:pt idx="31">
                  <c:v>0</c:v>
                </c:pt>
                <c:pt idx="33">
                  <c:v>0</c:v>
                </c:pt>
                <c:pt idx="36">
                  <c:v>0</c:v>
                </c:pt>
                <c:pt idx="41">
                  <c:v>0</c:v>
                </c:pt>
                <c:pt idx="43">
                  <c:v>0</c:v>
                </c:pt>
                <c:pt idx="45">
                  <c:v>0</c:v>
                </c:pt>
                <c:pt idx="47">
                  <c:v>0</c:v>
                </c:pt>
                <c:pt idx="49">
                  <c:v>0</c:v>
                </c:pt>
                <c:pt idx="52">
                  <c:v>0</c:v>
                </c:pt>
                <c:pt idx="57">
                  <c:v>0</c:v>
                </c:pt>
                <c:pt idx="59">
                  <c:v>0</c:v>
                </c:pt>
                <c:pt idx="62">
                  <c:v>0</c:v>
                </c:pt>
                <c:pt idx="69">
                  <c:v>0</c:v>
                </c:pt>
                <c:pt idx="71">
                  <c:v>0</c:v>
                </c:pt>
                <c:pt idx="74">
                  <c:v>0</c:v>
                </c:pt>
                <c:pt idx="76">
                  <c:v>0</c:v>
                </c:pt>
                <c:pt idx="77">
                  <c:v>0</c:v>
                </c:pt>
                <c:pt idx="78">
                  <c:v>0</c:v>
                </c:pt>
                <c:pt idx="79">
                  <c:v>0</c:v>
                </c:pt>
                <c:pt idx="80">
                  <c:v>0</c:v>
                </c:pt>
                <c:pt idx="81">
                  <c:v>0</c:v>
                </c:pt>
                <c:pt idx="82">
                  <c:v>0</c:v>
                </c:pt>
                <c:pt idx="83">
                  <c:v>0</c:v>
                </c:pt>
                <c:pt idx="84">
                  <c:v>0</c:v>
                </c:pt>
                <c:pt idx="85">
                  <c:v>0</c:v>
                </c:pt>
                <c:pt idx="86">
                  <c:v>0</c:v>
                </c:pt>
                <c:pt idx="89">
                  <c:v>0</c:v>
                </c:pt>
                <c:pt idx="91">
                  <c:v>0</c:v>
                </c:pt>
                <c:pt idx="93">
                  <c:v>0</c:v>
                </c:pt>
                <c:pt idx="96">
                  <c:v>0</c:v>
                </c:pt>
                <c:pt idx="101">
                  <c:v>0</c:v>
                </c:pt>
                <c:pt idx="103">
                  <c:v>0</c:v>
                </c:pt>
                <c:pt idx="106">
                  <c:v>0</c:v>
                </c:pt>
                <c:pt idx="113">
                  <c:v>0</c:v>
                </c:pt>
                <c:pt idx="115">
                  <c:v>0</c:v>
                </c:pt>
                <c:pt idx="117">
                  <c:v>0</c:v>
                </c:pt>
                <c:pt idx="120">
                  <c:v>0</c:v>
                </c:pt>
                <c:pt idx="125">
                  <c:v>0</c:v>
                </c:pt>
                <c:pt idx="127">
                  <c:v>0</c:v>
                </c:pt>
                <c:pt idx="132">
                  <c:v>0</c:v>
                </c:pt>
                <c:pt idx="134">
                  <c:v>0</c:v>
                </c:pt>
                <c:pt idx="137">
                  <c:v>0</c:v>
                </c:pt>
                <c:pt idx="142">
                  <c:v>0</c:v>
                </c:pt>
                <c:pt idx="144">
                  <c:v>0</c:v>
                </c:pt>
                <c:pt idx="145">
                  <c:v>0</c:v>
                </c:pt>
                <c:pt idx="146">
                  <c:v>0</c:v>
                </c:pt>
                <c:pt idx="147">
                  <c:v>0</c:v>
                </c:pt>
                <c:pt idx="152">
                  <c:v>0</c:v>
                </c:pt>
                <c:pt idx="154">
                  <c:v>0</c:v>
                </c:pt>
                <c:pt idx="159">
                  <c:v>0</c:v>
                </c:pt>
                <c:pt idx="162">
                  <c:v>0</c:v>
                </c:pt>
                <c:pt idx="165">
                  <c:v>0</c:v>
                </c:pt>
                <c:pt idx="170">
                  <c:v>0</c:v>
                </c:pt>
                <c:pt idx="172">
                  <c:v>0</c:v>
                </c:pt>
                <c:pt idx="174">
                  <c:v>0</c:v>
                </c:pt>
                <c:pt idx="176">
                  <c:v>0</c:v>
                </c:pt>
                <c:pt idx="181">
                  <c:v>0</c:v>
                </c:pt>
                <c:pt idx="183">
                  <c:v>0</c:v>
                </c:pt>
                <c:pt idx="188">
                  <c:v>0</c:v>
                </c:pt>
                <c:pt idx="190">
                  <c:v>0</c:v>
                </c:pt>
                <c:pt idx="195">
                  <c:v>0</c:v>
                </c:pt>
                <c:pt idx="197">
                  <c:v>0</c:v>
                </c:pt>
                <c:pt idx="202">
                  <c:v>0</c:v>
                </c:pt>
                <c:pt idx="204">
                  <c:v>0</c:v>
                </c:pt>
                <c:pt idx="208">
                  <c:v>0</c:v>
                </c:pt>
                <c:pt idx="209">
                  <c:v>0</c:v>
                </c:pt>
                <c:pt idx="211">
                  <c:v>0</c:v>
                </c:pt>
                <c:pt idx="214">
                  <c:v>0</c:v>
                </c:pt>
                <c:pt idx="215">
                  <c:v>0</c:v>
                </c:pt>
                <c:pt idx="216">
                  <c:v>0</c:v>
                </c:pt>
                <c:pt idx="219">
                  <c:v>0</c:v>
                </c:pt>
                <c:pt idx="220">
                  <c:v>0</c:v>
                </c:pt>
                <c:pt idx="221">
                  <c:v>0</c:v>
                </c:pt>
                <c:pt idx="222">
                  <c:v>0</c:v>
                </c:pt>
                <c:pt idx="223">
                  <c:v>0</c:v>
                </c:pt>
                <c:pt idx="228">
                  <c:v>0</c:v>
                </c:pt>
                <c:pt idx="230">
                  <c:v>0</c:v>
                </c:pt>
                <c:pt idx="235">
                  <c:v>0</c:v>
                </c:pt>
                <c:pt idx="240">
                  <c:v>0</c:v>
                </c:pt>
                <c:pt idx="242">
                  <c:v>0</c:v>
                </c:pt>
                <c:pt idx="243">
                  <c:v>0</c:v>
                </c:pt>
                <c:pt idx="245">
                  <c:v>0</c:v>
                </c:pt>
                <c:pt idx="251">
                  <c:v>0</c:v>
                </c:pt>
                <c:pt idx="255">
                  <c:v>0</c:v>
                </c:pt>
                <c:pt idx="257">
                  <c:v>0</c:v>
                </c:pt>
                <c:pt idx="259">
                  <c:v>0</c:v>
                </c:pt>
                <c:pt idx="266">
                  <c:v>0</c:v>
                </c:pt>
                <c:pt idx="268">
                  <c:v>0</c:v>
                </c:pt>
                <c:pt idx="269">
                  <c:v>0</c:v>
                </c:pt>
                <c:pt idx="271">
                  <c:v>0</c:v>
                </c:pt>
                <c:pt idx="276">
                  <c:v>0</c:v>
                </c:pt>
                <c:pt idx="278">
                  <c:v>0</c:v>
                </c:pt>
                <c:pt idx="281">
                  <c:v>0</c:v>
                </c:pt>
                <c:pt idx="282">
                  <c:v>0</c:v>
                </c:pt>
                <c:pt idx="285">
                  <c:v>0</c:v>
                </c:pt>
                <c:pt idx="286">
                  <c:v>0</c:v>
                </c:pt>
                <c:pt idx="287">
                  <c:v>0</c:v>
                </c:pt>
                <c:pt idx="288">
                  <c:v>0</c:v>
                </c:pt>
                <c:pt idx="293">
                  <c:v>0</c:v>
                </c:pt>
                <c:pt idx="295">
                  <c:v>0</c:v>
                </c:pt>
                <c:pt idx="296">
                  <c:v>0</c:v>
                </c:pt>
                <c:pt idx="301">
                  <c:v>0</c:v>
                </c:pt>
                <c:pt idx="303">
                  <c:v>0</c:v>
                </c:pt>
                <c:pt idx="308">
                  <c:v>0</c:v>
                </c:pt>
                <c:pt idx="310">
                  <c:v>0</c:v>
                </c:pt>
                <c:pt idx="312">
                  <c:v>0</c:v>
                </c:pt>
                <c:pt idx="315">
                  <c:v>0</c:v>
                </c:pt>
                <c:pt idx="316">
                  <c:v>0</c:v>
                </c:pt>
                <c:pt idx="318">
                  <c:v>0</c:v>
                </c:pt>
                <c:pt idx="319">
                  <c:v>0</c:v>
                </c:pt>
                <c:pt idx="320">
                  <c:v>0</c:v>
                </c:pt>
                <c:pt idx="325">
                  <c:v>0</c:v>
                </c:pt>
                <c:pt idx="327">
                  <c:v>0</c:v>
                </c:pt>
                <c:pt idx="332">
                  <c:v>0</c:v>
                </c:pt>
                <c:pt idx="334">
                  <c:v>0</c:v>
                </c:pt>
                <c:pt idx="336">
                  <c:v>0</c:v>
                </c:pt>
                <c:pt idx="339">
                  <c:v>0</c:v>
                </c:pt>
                <c:pt idx="342">
                  <c:v>0</c:v>
                </c:pt>
                <c:pt idx="346">
                  <c:v>0</c:v>
                </c:pt>
                <c:pt idx="349">
                  <c:v>0</c:v>
                </c:pt>
                <c:pt idx="351">
                  <c:v>0</c:v>
                </c:pt>
                <c:pt idx="353">
                  <c:v>0</c:v>
                </c:pt>
                <c:pt idx="354">
                  <c:v>0</c:v>
                </c:pt>
                <c:pt idx="359">
                  <c:v>0</c:v>
                </c:pt>
                <c:pt idx="361">
                  <c:v>0</c:v>
                </c:pt>
                <c:pt idx="363">
                  <c:v>0</c:v>
                </c:pt>
                <c:pt idx="366">
                  <c:v>0</c:v>
                </c:pt>
                <c:pt idx="368">
                  <c:v>0</c:v>
                </c:pt>
                <c:pt idx="370">
                  <c:v>0</c:v>
                </c:pt>
                <c:pt idx="372">
                  <c:v>0</c:v>
                </c:pt>
                <c:pt idx="374">
                  <c:v>0</c:v>
                </c:pt>
                <c:pt idx="377">
                  <c:v>0</c:v>
                </c:pt>
                <c:pt idx="379">
                  <c:v>0</c:v>
                </c:pt>
                <c:pt idx="381">
                  <c:v>0</c:v>
                </c:pt>
                <c:pt idx="383">
                  <c:v>0</c:v>
                </c:pt>
                <c:pt idx="384">
                  <c:v>0</c:v>
                </c:pt>
                <c:pt idx="387">
                  <c:v>0</c:v>
                </c:pt>
                <c:pt idx="389">
                  <c:v>0</c:v>
                </c:pt>
                <c:pt idx="391">
                  <c:v>0</c:v>
                </c:pt>
                <c:pt idx="394">
                  <c:v>0</c:v>
                </c:pt>
                <c:pt idx="396">
                  <c:v>0</c:v>
                </c:pt>
                <c:pt idx="398">
                  <c:v>0</c:v>
                </c:pt>
                <c:pt idx="401">
                  <c:v>0</c:v>
                </c:pt>
                <c:pt idx="403">
                  <c:v>0</c:v>
                </c:pt>
              </c:numCache>
            </c:numRef>
          </c:val>
          <c:extLst xmlns:c16r2="http://schemas.microsoft.com/office/drawing/2015/06/chart">
            <c:ext xmlns:c16="http://schemas.microsoft.com/office/drawing/2014/chart" uri="{C3380CC4-5D6E-409C-BE32-E72D297353CC}">
              <c16:uniqueId val="{00000002-A7E7-4237-BAD3-8C8B9643D757}"/>
            </c:ext>
          </c:extLst>
        </c:ser>
        <c:ser>
          <c:idx val="3"/>
          <c:order val="3"/>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Лист1!$E$5:$E$415</c:f>
              <c:numCache>
                <c:formatCode>General</c:formatCode>
                <c:ptCount val="411"/>
                <c:pt idx="0">
                  <c:v>0</c:v>
                </c:pt>
                <c:pt idx="1">
                  <c:v>0</c:v>
                </c:pt>
                <c:pt idx="2">
                  <c:v>5</c:v>
                </c:pt>
                <c:pt idx="4">
                  <c:v>0</c:v>
                </c:pt>
                <c:pt idx="7">
                  <c:v>0</c:v>
                </c:pt>
                <c:pt idx="10">
                  <c:v>0</c:v>
                </c:pt>
                <c:pt idx="12" formatCode="m/d/yyyy">
                  <c:v>45291</c:v>
                </c:pt>
                <c:pt idx="15">
                  <c:v>0</c:v>
                </c:pt>
                <c:pt idx="16" formatCode="m/d/yyyy">
                  <c:v>45291</c:v>
                </c:pt>
                <c:pt idx="19" formatCode="m/d/yyyy">
                  <c:v>0</c:v>
                </c:pt>
                <c:pt idx="20">
                  <c:v>0</c:v>
                </c:pt>
                <c:pt idx="23" formatCode="m/d/yyyy">
                  <c:v>45291</c:v>
                </c:pt>
                <c:pt idx="25" formatCode="m/d/yyyy">
                  <c:v>45291</c:v>
                </c:pt>
                <c:pt idx="26" formatCode="m/d/yyyy">
                  <c:v>45291</c:v>
                </c:pt>
                <c:pt idx="31">
                  <c:v>0</c:v>
                </c:pt>
                <c:pt idx="33">
                  <c:v>0</c:v>
                </c:pt>
                <c:pt idx="36" formatCode="m/d/yyyy">
                  <c:v>45291</c:v>
                </c:pt>
                <c:pt idx="41">
                  <c:v>0</c:v>
                </c:pt>
                <c:pt idx="43">
                  <c:v>0</c:v>
                </c:pt>
                <c:pt idx="45" formatCode="m/d/yyyy">
                  <c:v>45291</c:v>
                </c:pt>
                <c:pt idx="47" formatCode="m/d/yyyy">
                  <c:v>45291</c:v>
                </c:pt>
                <c:pt idx="49">
                  <c:v>0</c:v>
                </c:pt>
                <c:pt idx="57" formatCode="m/d/yyyy">
                  <c:v>45291</c:v>
                </c:pt>
                <c:pt idx="59">
                  <c:v>0</c:v>
                </c:pt>
                <c:pt idx="69" formatCode="m/d/yyyy">
                  <c:v>45291</c:v>
                </c:pt>
                <c:pt idx="74" formatCode="m/d/yyyy">
                  <c:v>45291</c:v>
                </c:pt>
                <c:pt idx="76" formatCode="m/d/yyyy">
                  <c:v>45291</c:v>
                </c:pt>
                <c:pt idx="77" formatCode="m/d/yyyy">
                  <c:v>0</c:v>
                </c:pt>
                <c:pt idx="79" formatCode="m/d/yyyy">
                  <c:v>45291</c:v>
                </c:pt>
                <c:pt idx="81" formatCode="m/d/yyyy">
                  <c:v>0</c:v>
                </c:pt>
                <c:pt idx="83" formatCode="m/d/yyyy">
                  <c:v>0</c:v>
                </c:pt>
                <c:pt idx="85" formatCode="m/d/yyyy">
                  <c:v>0</c:v>
                </c:pt>
                <c:pt idx="86">
                  <c:v>0</c:v>
                </c:pt>
                <c:pt idx="91" formatCode="m/d/yyyy">
                  <c:v>45291</c:v>
                </c:pt>
                <c:pt idx="93">
                  <c:v>0</c:v>
                </c:pt>
                <c:pt idx="101">
                  <c:v>0</c:v>
                </c:pt>
                <c:pt idx="103">
                  <c:v>0</c:v>
                </c:pt>
                <c:pt idx="113">
                  <c:v>0</c:v>
                </c:pt>
                <c:pt idx="115" formatCode="m/d/yyyy">
                  <c:v>45290</c:v>
                </c:pt>
                <c:pt idx="117">
                  <c:v>0</c:v>
                </c:pt>
                <c:pt idx="125" formatCode="m/d/yyyy">
                  <c:v>45291</c:v>
                </c:pt>
                <c:pt idx="132" formatCode="m/d/yyyy">
                  <c:v>45291</c:v>
                </c:pt>
                <c:pt idx="134">
                  <c:v>0</c:v>
                </c:pt>
                <c:pt idx="142" formatCode="m/d/yyyy">
                  <c:v>45291</c:v>
                </c:pt>
                <c:pt idx="145" formatCode="m/d/yyyy">
                  <c:v>45291</c:v>
                </c:pt>
                <c:pt idx="146">
                  <c:v>0</c:v>
                </c:pt>
                <c:pt idx="152" formatCode="m/d/yyyy">
                  <c:v>45291</c:v>
                </c:pt>
                <c:pt idx="159" formatCode="m/d/yyyy">
                  <c:v>45291</c:v>
                </c:pt>
                <c:pt idx="162">
                  <c:v>0</c:v>
                </c:pt>
                <c:pt idx="170">
                  <c:v>0</c:v>
                </c:pt>
                <c:pt idx="174">
                  <c:v>0</c:v>
                </c:pt>
                <c:pt idx="181">
                  <c:v>0</c:v>
                </c:pt>
                <c:pt idx="188">
                  <c:v>0</c:v>
                </c:pt>
                <c:pt idx="195">
                  <c:v>0</c:v>
                </c:pt>
                <c:pt idx="202">
                  <c:v>0</c:v>
                </c:pt>
                <c:pt idx="204">
                  <c:v>0</c:v>
                </c:pt>
                <c:pt idx="209" formatCode="m/d/yyyy">
                  <c:v>45291</c:v>
                </c:pt>
                <c:pt idx="214" formatCode="m/d/yyyy">
                  <c:v>45291</c:v>
                </c:pt>
                <c:pt idx="215">
                  <c:v>0</c:v>
                </c:pt>
                <c:pt idx="219" formatCode="m/d/yyyy">
                  <c:v>45291</c:v>
                </c:pt>
                <c:pt idx="221" formatCode="m/d/yyyy">
                  <c:v>45291</c:v>
                </c:pt>
                <c:pt idx="222">
                  <c:v>0</c:v>
                </c:pt>
                <c:pt idx="228">
                  <c:v>0</c:v>
                </c:pt>
                <c:pt idx="230">
                  <c:v>0</c:v>
                </c:pt>
                <c:pt idx="240">
                  <c:v>0</c:v>
                </c:pt>
                <c:pt idx="243">
                  <c:v>0</c:v>
                </c:pt>
                <c:pt idx="245">
                  <c:v>0</c:v>
                </c:pt>
                <c:pt idx="255">
                  <c:v>0</c:v>
                </c:pt>
                <c:pt idx="257">
                  <c:v>0</c:v>
                </c:pt>
                <c:pt idx="266">
                  <c:v>0</c:v>
                </c:pt>
                <c:pt idx="269">
                  <c:v>0</c:v>
                </c:pt>
                <c:pt idx="276" formatCode="m/d/yyyy">
                  <c:v>45199</c:v>
                </c:pt>
                <c:pt idx="281" formatCode="m/d/yyyy">
                  <c:v>45291</c:v>
                </c:pt>
                <c:pt idx="285" formatCode="m/d/yyyy">
                  <c:v>45291</c:v>
                </c:pt>
                <c:pt idx="286" formatCode="m/d/yyyy">
                  <c:v>45291</c:v>
                </c:pt>
                <c:pt idx="287">
                  <c:v>0</c:v>
                </c:pt>
                <c:pt idx="293" formatCode="m/d/yyyy">
                  <c:v>45291</c:v>
                </c:pt>
                <c:pt idx="295">
                  <c:v>0</c:v>
                </c:pt>
                <c:pt idx="301" formatCode="m/d/yyyy">
                  <c:v>45291</c:v>
                </c:pt>
                <c:pt idx="303">
                  <c:v>0</c:v>
                </c:pt>
                <c:pt idx="310" formatCode="m/d/yyyy">
                  <c:v>45291</c:v>
                </c:pt>
                <c:pt idx="315" formatCode="m/d/yyyy">
                  <c:v>45291</c:v>
                </c:pt>
                <c:pt idx="318" formatCode="m/d/yyyy">
                  <c:v>45291</c:v>
                </c:pt>
                <c:pt idx="319">
                  <c:v>0</c:v>
                </c:pt>
                <c:pt idx="325" formatCode="m/d/yyyy">
                  <c:v>45107</c:v>
                </c:pt>
                <c:pt idx="327">
                  <c:v>0</c:v>
                </c:pt>
                <c:pt idx="334" formatCode="m/d/yyyy">
                  <c:v>45291</c:v>
                </c:pt>
                <c:pt idx="336">
                  <c:v>0</c:v>
                </c:pt>
                <c:pt idx="339">
                  <c:v>0</c:v>
                </c:pt>
                <c:pt idx="342">
                  <c:v>0</c:v>
                </c:pt>
                <c:pt idx="349">
                  <c:v>0</c:v>
                </c:pt>
                <c:pt idx="351">
                  <c:v>0</c:v>
                </c:pt>
                <c:pt idx="353">
                  <c:v>0</c:v>
                </c:pt>
                <c:pt idx="359">
                  <c:v>0</c:v>
                </c:pt>
                <c:pt idx="361">
                  <c:v>0</c:v>
                </c:pt>
                <c:pt idx="363">
                  <c:v>0</c:v>
                </c:pt>
                <c:pt idx="368">
                  <c:v>0</c:v>
                </c:pt>
                <c:pt idx="370">
                  <c:v>0</c:v>
                </c:pt>
                <c:pt idx="372">
                  <c:v>0</c:v>
                </c:pt>
                <c:pt idx="374">
                  <c:v>0</c:v>
                </c:pt>
                <c:pt idx="379">
                  <c:v>0</c:v>
                </c:pt>
                <c:pt idx="383">
                  <c:v>0</c:v>
                </c:pt>
                <c:pt idx="384">
                  <c:v>0</c:v>
                </c:pt>
                <c:pt idx="389">
                  <c:v>0</c:v>
                </c:pt>
                <c:pt idx="391">
                  <c:v>0</c:v>
                </c:pt>
                <c:pt idx="394">
                  <c:v>0</c:v>
                </c:pt>
                <c:pt idx="396">
                  <c:v>0</c:v>
                </c:pt>
                <c:pt idx="398">
                  <c:v>0</c:v>
                </c:pt>
                <c:pt idx="401">
                  <c:v>0</c:v>
                </c:pt>
                <c:pt idx="403">
                  <c:v>0</c:v>
                </c:pt>
              </c:numCache>
            </c:numRef>
          </c:val>
          <c:extLst xmlns:c16r2="http://schemas.microsoft.com/office/drawing/2015/06/chart">
            <c:ext xmlns:c16="http://schemas.microsoft.com/office/drawing/2014/chart" uri="{C3380CC4-5D6E-409C-BE32-E72D297353CC}">
              <c16:uniqueId val="{00000003-A7E7-4237-BAD3-8C8B9643D757}"/>
            </c:ext>
          </c:extLst>
        </c:ser>
        <c:ser>
          <c:idx val="4"/>
          <c:order val="4"/>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Лист1!$F$5:$F$415</c:f>
              <c:numCache>
                <c:formatCode>General</c:formatCode>
                <c:ptCount val="411"/>
                <c:pt idx="1">
                  <c:v>0</c:v>
                </c:pt>
                <c:pt idx="2">
                  <c:v>6</c:v>
                </c:pt>
                <c:pt idx="4">
                  <c:v>0</c:v>
                </c:pt>
                <c:pt idx="10">
                  <c:v>0</c:v>
                </c:pt>
                <c:pt idx="15">
                  <c:v>0</c:v>
                </c:pt>
                <c:pt idx="19">
                  <c:v>0</c:v>
                </c:pt>
                <c:pt idx="20">
                  <c:v>0</c:v>
                </c:pt>
                <c:pt idx="31" formatCode="@">
                  <c:v>0</c:v>
                </c:pt>
                <c:pt idx="33">
                  <c:v>0</c:v>
                </c:pt>
                <c:pt idx="41">
                  <c:v>0</c:v>
                </c:pt>
                <c:pt idx="43">
                  <c:v>0</c:v>
                </c:pt>
                <c:pt idx="49">
                  <c:v>0</c:v>
                </c:pt>
                <c:pt idx="59">
                  <c:v>0</c:v>
                </c:pt>
                <c:pt idx="77">
                  <c:v>0</c:v>
                </c:pt>
                <c:pt idx="86">
                  <c:v>0</c:v>
                </c:pt>
                <c:pt idx="93">
                  <c:v>0</c:v>
                </c:pt>
                <c:pt idx="101">
                  <c:v>0</c:v>
                </c:pt>
                <c:pt idx="103">
                  <c:v>0</c:v>
                </c:pt>
                <c:pt idx="117">
                  <c:v>0</c:v>
                </c:pt>
                <c:pt idx="134">
                  <c:v>0</c:v>
                </c:pt>
                <c:pt idx="146">
                  <c:v>0</c:v>
                </c:pt>
                <c:pt idx="162">
                  <c:v>0</c:v>
                </c:pt>
                <c:pt idx="174">
                  <c:v>0</c:v>
                </c:pt>
                <c:pt idx="204">
                  <c:v>0</c:v>
                </c:pt>
                <c:pt idx="215">
                  <c:v>0</c:v>
                </c:pt>
                <c:pt idx="222">
                  <c:v>0</c:v>
                </c:pt>
                <c:pt idx="230">
                  <c:v>0</c:v>
                </c:pt>
                <c:pt idx="245">
                  <c:v>0</c:v>
                </c:pt>
                <c:pt idx="287">
                  <c:v>0</c:v>
                </c:pt>
                <c:pt idx="295">
                  <c:v>0</c:v>
                </c:pt>
                <c:pt idx="303">
                  <c:v>0</c:v>
                </c:pt>
                <c:pt idx="319">
                  <c:v>0</c:v>
                </c:pt>
                <c:pt idx="327">
                  <c:v>0</c:v>
                </c:pt>
                <c:pt idx="336">
                  <c:v>0</c:v>
                </c:pt>
                <c:pt idx="339">
                  <c:v>0</c:v>
                </c:pt>
                <c:pt idx="342">
                  <c:v>0</c:v>
                </c:pt>
                <c:pt idx="349">
                  <c:v>0</c:v>
                </c:pt>
                <c:pt idx="351">
                  <c:v>0</c:v>
                </c:pt>
                <c:pt idx="353">
                  <c:v>0</c:v>
                </c:pt>
                <c:pt idx="363">
                  <c:v>0</c:v>
                </c:pt>
                <c:pt idx="374">
                  <c:v>0</c:v>
                </c:pt>
                <c:pt idx="379">
                  <c:v>0</c:v>
                </c:pt>
                <c:pt idx="383">
                  <c:v>0</c:v>
                </c:pt>
                <c:pt idx="384">
                  <c:v>0</c:v>
                </c:pt>
                <c:pt idx="389">
                  <c:v>0</c:v>
                </c:pt>
                <c:pt idx="391">
                  <c:v>0</c:v>
                </c:pt>
                <c:pt idx="394">
                  <c:v>0</c:v>
                </c:pt>
                <c:pt idx="396">
                  <c:v>0</c:v>
                </c:pt>
                <c:pt idx="398">
                  <c:v>0</c:v>
                </c:pt>
                <c:pt idx="401">
                  <c:v>0</c:v>
                </c:pt>
                <c:pt idx="403">
                  <c:v>0</c:v>
                </c:pt>
              </c:numCache>
            </c:numRef>
          </c:val>
          <c:extLst xmlns:c16r2="http://schemas.microsoft.com/office/drawing/2015/06/chart">
            <c:ext xmlns:c16="http://schemas.microsoft.com/office/drawing/2014/chart" uri="{C3380CC4-5D6E-409C-BE32-E72D297353CC}">
              <c16:uniqueId val="{00000004-A7E7-4237-BAD3-8C8B9643D757}"/>
            </c:ext>
          </c:extLst>
        </c:ser>
        <c:ser>
          <c:idx val="5"/>
          <c:order val="5"/>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Лист1!$G$5:$G$415</c:f>
              <c:numCache>
                <c:formatCode>General</c:formatCode>
                <c:ptCount val="411"/>
                <c:pt idx="0">
                  <c:v>0</c:v>
                </c:pt>
                <c:pt idx="1">
                  <c:v>0</c:v>
                </c:pt>
                <c:pt idx="2">
                  <c:v>7</c:v>
                </c:pt>
                <c:pt idx="4">
                  <c:v>0</c:v>
                </c:pt>
                <c:pt idx="5">
                  <c:v>0</c:v>
                </c:pt>
                <c:pt idx="6">
                  <c:v>0</c:v>
                </c:pt>
                <c:pt idx="7">
                  <c:v>0</c:v>
                </c:pt>
                <c:pt idx="12">
                  <c:v>0</c:v>
                </c:pt>
                <c:pt idx="13">
                  <c:v>0</c:v>
                </c:pt>
                <c:pt idx="14">
                  <c:v>0</c:v>
                </c:pt>
                <c:pt idx="16">
                  <c:v>0</c:v>
                </c:pt>
                <c:pt idx="17">
                  <c:v>0</c:v>
                </c:pt>
                <c:pt idx="18">
                  <c:v>0</c:v>
                </c:pt>
                <c:pt idx="20">
                  <c:v>0</c:v>
                </c:pt>
                <c:pt idx="21">
                  <c:v>0</c:v>
                </c:pt>
                <c:pt idx="22">
                  <c:v>0</c:v>
                </c:pt>
                <c:pt idx="23">
                  <c:v>0</c:v>
                </c:pt>
                <c:pt idx="33">
                  <c:v>0</c:v>
                </c:pt>
                <c:pt idx="34">
                  <c:v>0</c:v>
                </c:pt>
                <c:pt idx="35">
                  <c:v>0</c:v>
                </c:pt>
                <c:pt idx="45">
                  <c:v>0</c:v>
                </c:pt>
                <c:pt idx="49">
                  <c:v>0</c:v>
                </c:pt>
                <c:pt idx="50">
                  <c:v>0</c:v>
                </c:pt>
                <c:pt idx="51">
                  <c:v>0</c:v>
                </c:pt>
                <c:pt idx="59">
                  <c:v>0</c:v>
                </c:pt>
                <c:pt idx="60">
                  <c:v>0</c:v>
                </c:pt>
                <c:pt idx="61">
                  <c:v>0</c:v>
                </c:pt>
                <c:pt idx="62">
                  <c:v>0</c:v>
                </c:pt>
                <c:pt idx="67">
                  <c:v>0</c:v>
                </c:pt>
                <c:pt idx="68">
                  <c:v>0</c:v>
                </c:pt>
                <c:pt idx="71">
                  <c:v>0</c:v>
                </c:pt>
                <c:pt idx="72">
                  <c:v>0</c:v>
                </c:pt>
                <c:pt idx="73">
                  <c:v>0</c:v>
                </c:pt>
                <c:pt idx="84">
                  <c:v>0</c:v>
                </c:pt>
                <c:pt idx="86">
                  <c:v>0</c:v>
                </c:pt>
                <c:pt idx="87">
                  <c:v>0</c:v>
                </c:pt>
                <c:pt idx="88">
                  <c:v>0</c:v>
                </c:pt>
                <c:pt idx="89">
                  <c:v>0</c:v>
                </c:pt>
                <c:pt idx="93">
                  <c:v>0</c:v>
                </c:pt>
                <c:pt idx="94">
                  <c:v>0</c:v>
                </c:pt>
                <c:pt idx="95">
                  <c:v>0</c:v>
                </c:pt>
                <c:pt idx="103">
                  <c:v>0</c:v>
                </c:pt>
                <c:pt idx="104">
                  <c:v>0</c:v>
                </c:pt>
                <c:pt idx="105">
                  <c:v>0</c:v>
                </c:pt>
                <c:pt idx="106">
                  <c:v>0</c:v>
                </c:pt>
                <c:pt idx="117">
                  <c:v>0</c:v>
                </c:pt>
                <c:pt idx="118">
                  <c:v>0</c:v>
                </c:pt>
                <c:pt idx="119">
                  <c:v>0</c:v>
                </c:pt>
                <c:pt idx="134">
                  <c:v>0</c:v>
                </c:pt>
                <c:pt idx="135">
                  <c:v>0</c:v>
                </c:pt>
                <c:pt idx="136">
                  <c:v>0</c:v>
                </c:pt>
                <c:pt idx="162">
                  <c:v>0</c:v>
                </c:pt>
                <c:pt idx="163">
                  <c:v>0</c:v>
                </c:pt>
                <c:pt idx="164">
                  <c:v>0</c:v>
                </c:pt>
                <c:pt idx="172">
                  <c:v>0</c:v>
                </c:pt>
                <c:pt idx="204">
                  <c:v>0</c:v>
                </c:pt>
                <c:pt idx="205">
                  <c:v>0</c:v>
                </c:pt>
                <c:pt idx="206">
                  <c:v>0</c:v>
                </c:pt>
                <c:pt idx="207">
                  <c:v>0</c:v>
                </c:pt>
                <c:pt idx="208">
                  <c:v>0</c:v>
                </c:pt>
                <c:pt idx="211">
                  <c:v>0</c:v>
                </c:pt>
                <c:pt idx="212">
                  <c:v>0</c:v>
                </c:pt>
                <c:pt idx="213">
                  <c:v>0</c:v>
                </c:pt>
                <c:pt idx="216">
                  <c:v>0</c:v>
                </c:pt>
                <c:pt idx="217">
                  <c:v>0</c:v>
                </c:pt>
                <c:pt idx="218">
                  <c:v>0</c:v>
                </c:pt>
                <c:pt idx="220">
                  <c:v>0</c:v>
                </c:pt>
                <c:pt idx="230">
                  <c:v>0</c:v>
                </c:pt>
                <c:pt idx="232">
                  <c:v>0</c:v>
                </c:pt>
                <c:pt idx="233">
                  <c:v>0</c:v>
                </c:pt>
                <c:pt idx="234">
                  <c:v>0</c:v>
                </c:pt>
                <c:pt idx="235">
                  <c:v>0</c:v>
                </c:pt>
                <c:pt idx="237">
                  <c:v>0</c:v>
                </c:pt>
                <c:pt idx="238">
                  <c:v>0</c:v>
                </c:pt>
                <c:pt idx="239">
                  <c:v>0</c:v>
                </c:pt>
                <c:pt idx="242">
                  <c:v>0</c:v>
                </c:pt>
                <c:pt idx="245">
                  <c:v>0</c:v>
                </c:pt>
                <c:pt idx="248">
                  <c:v>0</c:v>
                </c:pt>
                <c:pt idx="249">
                  <c:v>0</c:v>
                </c:pt>
                <c:pt idx="250">
                  <c:v>0</c:v>
                </c:pt>
                <c:pt idx="251">
                  <c:v>0</c:v>
                </c:pt>
                <c:pt idx="252">
                  <c:v>0</c:v>
                </c:pt>
                <c:pt idx="253">
                  <c:v>0</c:v>
                </c:pt>
                <c:pt idx="254">
                  <c:v>0</c:v>
                </c:pt>
                <c:pt idx="259">
                  <c:v>0</c:v>
                </c:pt>
                <c:pt idx="264">
                  <c:v>0</c:v>
                </c:pt>
                <c:pt idx="265">
                  <c:v>0</c:v>
                </c:pt>
                <c:pt idx="268">
                  <c:v>0</c:v>
                </c:pt>
                <c:pt idx="282">
                  <c:v>0</c:v>
                </c:pt>
                <c:pt idx="283">
                  <c:v>0</c:v>
                </c:pt>
                <c:pt idx="284">
                  <c:v>0</c:v>
                </c:pt>
                <c:pt idx="303">
                  <c:v>0</c:v>
                </c:pt>
                <c:pt idx="306">
                  <c:v>0</c:v>
                </c:pt>
                <c:pt idx="307">
                  <c:v>0</c:v>
                </c:pt>
                <c:pt idx="308">
                  <c:v>0</c:v>
                </c:pt>
                <c:pt idx="312">
                  <c:v>0</c:v>
                </c:pt>
                <c:pt idx="316">
                  <c:v>0</c:v>
                </c:pt>
                <c:pt idx="327">
                  <c:v>0</c:v>
                </c:pt>
                <c:pt idx="331">
                  <c:v>0</c:v>
                </c:pt>
                <c:pt idx="332">
                  <c:v>0</c:v>
                </c:pt>
                <c:pt idx="336">
                  <c:v>0</c:v>
                </c:pt>
                <c:pt idx="338">
                  <c:v>0</c:v>
                </c:pt>
                <c:pt idx="342">
                  <c:v>0</c:v>
                </c:pt>
                <c:pt idx="344">
                  <c:v>0</c:v>
                </c:pt>
                <c:pt idx="345">
                  <c:v>0</c:v>
                </c:pt>
                <c:pt idx="346">
                  <c:v>0</c:v>
                </c:pt>
                <c:pt idx="347">
                  <c:v>0</c:v>
                </c:pt>
                <c:pt idx="348">
                  <c:v>0</c:v>
                </c:pt>
                <c:pt idx="363">
                  <c:v>0</c:v>
                </c:pt>
                <c:pt idx="365">
                  <c:v>0</c:v>
                </c:pt>
                <c:pt idx="366">
                  <c:v>0</c:v>
                </c:pt>
                <c:pt idx="374">
                  <c:v>0</c:v>
                </c:pt>
                <c:pt idx="376">
                  <c:v>0</c:v>
                </c:pt>
                <c:pt idx="377">
                  <c:v>0</c:v>
                </c:pt>
                <c:pt idx="381">
                  <c:v>0</c:v>
                </c:pt>
                <c:pt idx="384">
                  <c:v>0</c:v>
                </c:pt>
                <c:pt idx="386">
                  <c:v>0</c:v>
                </c:pt>
                <c:pt idx="387">
                  <c:v>0</c:v>
                </c:pt>
                <c:pt idx="389">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numCache>
            </c:numRef>
          </c:val>
          <c:extLst xmlns:c16r2="http://schemas.microsoft.com/office/drawing/2015/06/chart">
            <c:ext xmlns:c16="http://schemas.microsoft.com/office/drawing/2014/chart" uri="{C3380CC4-5D6E-409C-BE32-E72D297353CC}">
              <c16:uniqueId val="{00000005-A7E7-4237-BAD3-8C8B9643D757}"/>
            </c:ext>
          </c:extLst>
        </c:ser>
        <c:ser>
          <c:idx val="6"/>
          <c:order val="6"/>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Лист1!$H$5:$H$415</c:f>
              <c:numCache>
                <c:formatCode>#,##0.0</c:formatCode>
                <c:ptCount val="411"/>
                <c:pt idx="1">
                  <c:v>0</c:v>
                </c:pt>
                <c:pt idx="2" formatCode="General">
                  <c:v>8</c:v>
                </c:pt>
                <c:pt idx="4">
                  <c:v>364476.1</c:v>
                </c:pt>
                <c:pt idx="5">
                  <c:v>4248.3</c:v>
                </c:pt>
                <c:pt idx="6">
                  <c:v>360227.8</c:v>
                </c:pt>
                <c:pt idx="7">
                  <c:v>332015.90000000002</c:v>
                </c:pt>
                <c:pt idx="12">
                  <c:v>7958.2</c:v>
                </c:pt>
                <c:pt idx="13">
                  <c:v>3979.1</c:v>
                </c:pt>
                <c:pt idx="14">
                  <c:v>3979.1</c:v>
                </c:pt>
                <c:pt idx="16">
                  <c:v>24502</c:v>
                </c:pt>
                <c:pt idx="17">
                  <c:v>269.2</c:v>
                </c:pt>
                <c:pt idx="18">
                  <c:v>24232.799999999999</c:v>
                </c:pt>
                <c:pt idx="20">
                  <c:v>2320945.9</c:v>
                </c:pt>
                <c:pt idx="21">
                  <c:v>2320945.9</c:v>
                </c:pt>
                <c:pt idx="22">
                  <c:v>0</c:v>
                </c:pt>
                <c:pt idx="23">
                  <c:v>2320945.9</c:v>
                </c:pt>
                <c:pt idx="33">
                  <c:v>121349.9</c:v>
                </c:pt>
                <c:pt idx="34">
                  <c:v>121349.9</c:v>
                </c:pt>
                <c:pt idx="45">
                  <c:v>121349.9</c:v>
                </c:pt>
                <c:pt idx="59">
                  <c:v>31214.800000000003</c:v>
                </c:pt>
                <c:pt idx="60">
                  <c:v>14683.4</c:v>
                </c:pt>
                <c:pt idx="61">
                  <c:v>16531.400000000001</c:v>
                </c:pt>
                <c:pt idx="62">
                  <c:v>24766.6</c:v>
                </c:pt>
                <c:pt idx="67">
                  <c:v>10230</c:v>
                </c:pt>
                <c:pt idx="68">
                  <c:v>14536.6</c:v>
                </c:pt>
                <c:pt idx="71">
                  <c:v>4948.2</c:v>
                </c:pt>
                <c:pt idx="72">
                  <c:v>4453.3999999999996</c:v>
                </c:pt>
                <c:pt idx="73">
                  <c:v>494.8</c:v>
                </c:pt>
                <c:pt idx="84">
                  <c:v>1500</c:v>
                </c:pt>
                <c:pt idx="86">
                  <c:v>2246.6</c:v>
                </c:pt>
                <c:pt idx="87">
                  <c:v>2332.6999999999998</c:v>
                </c:pt>
                <c:pt idx="89">
                  <c:v>2332.6999999999998</c:v>
                </c:pt>
                <c:pt idx="103">
                  <c:v>5000</c:v>
                </c:pt>
                <c:pt idx="105">
                  <c:v>5000</c:v>
                </c:pt>
                <c:pt idx="106">
                  <c:v>5000</c:v>
                </c:pt>
                <c:pt idx="162">
                  <c:v>2543172.6</c:v>
                </c:pt>
                <c:pt idx="163">
                  <c:v>2543172.6</c:v>
                </c:pt>
                <c:pt idx="172">
                  <c:v>2543172.6</c:v>
                </c:pt>
                <c:pt idx="204">
                  <c:v>731597.60000000009</c:v>
                </c:pt>
                <c:pt idx="205">
                  <c:v>176070.7</c:v>
                </c:pt>
                <c:pt idx="206">
                  <c:v>77833.5</c:v>
                </c:pt>
                <c:pt idx="207">
                  <c:v>477693.4</c:v>
                </c:pt>
                <c:pt idx="208">
                  <c:v>297941.8</c:v>
                </c:pt>
                <c:pt idx="211">
                  <c:v>249806.9</c:v>
                </c:pt>
                <c:pt idx="212">
                  <c:v>73944.399999999994</c:v>
                </c:pt>
                <c:pt idx="213">
                  <c:v>175862.5</c:v>
                </c:pt>
                <c:pt idx="216">
                  <c:v>7778.2</c:v>
                </c:pt>
                <c:pt idx="217">
                  <c:v>3889.1</c:v>
                </c:pt>
                <c:pt idx="218">
                  <c:v>3889.1</c:v>
                </c:pt>
                <c:pt idx="220">
                  <c:v>176070.7</c:v>
                </c:pt>
                <c:pt idx="230">
                  <c:v>220584.1</c:v>
                </c:pt>
                <c:pt idx="232">
                  <c:v>149960.6</c:v>
                </c:pt>
                <c:pt idx="233">
                  <c:v>58318.1</c:v>
                </c:pt>
                <c:pt idx="234">
                  <c:v>12305.400000000001</c:v>
                </c:pt>
                <c:pt idx="235">
                  <c:v>210382.5</c:v>
                </c:pt>
                <c:pt idx="237">
                  <c:v>149960.6</c:v>
                </c:pt>
                <c:pt idx="238">
                  <c:v>58318.1</c:v>
                </c:pt>
                <c:pt idx="239">
                  <c:v>2103.8000000000002</c:v>
                </c:pt>
                <c:pt idx="242">
                  <c:v>10201.6</c:v>
                </c:pt>
                <c:pt idx="245">
                  <c:v>128484</c:v>
                </c:pt>
                <c:pt idx="248">
                  <c:v>23953.7</c:v>
                </c:pt>
                <c:pt idx="249">
                  <c:v>66405.399999999994</c:v>
                </c:pt>
                <c:pt idx="250">
                  <c:v>38124.9</c:v>
                </c:pt>
                <c:pt idx="251">
                  <c:v>111748.59999999999</c:v>
                </c:pt>
                <c:pt idx="252">
                  <c:v>23953.7</c:v>
                </c:pt>
                <c:pt idx="253">
                  <c:v>56734.9</c:v>
                </c:pt>
                <c:pt idx="254">
                  <c:v>31060</c:v>
                </c:pt>
                <c:pt idx="259">
                  <c:v>10342.299999999999</c:v>
                </c:pt>
                <c:pt idx="264">
                  <c:v>9670.5</c:v>
                </c:pt>
                <c:pt idx="265">
                  <c:v>671.8</c:v>
                </c:pt>
                <c:pt idx="268">
                  <c:v>6393.1</c:v>
                </c:pt>
                <c:pt idx="303">
                  <c:v>4000</c:v>
                </c:pt>
                <c:pt idx="307">
                  <c:v>4000</c:v>
                </c:pt>
                <c:pt idx="312">
                  <c:v>4000</c:v>
                </c:pt>
                <c:pt idx="327">
                  <c:v>21317.5</c:v>
                </c:pt>
                <c:pt idx="331">
                  <c:v>21317.5</c:v>
                </c:pt>
                <c:pt idx="332">
                  <c:v>21317.5</c:v>
                </c:pt>
                <c:pt idx="336">
                  <c:v>2925.5</c:v>
                </c:pt>
                <c:pt idx="338">
                  <c:v>2925.5</c:v>
                </c:pt>
                <c:pt idx="342">
                  <c:v>22284.699999999997</c:v>
                </c:pt>
                <c:pt idx="344">
                  <c:v>13370.8</c:v>
                </c:pt>
                <c:pt idx="345">
                  <c:v>8913.9</c:v>
                </c:pt>
                <c:pt idx="346">
                  <c:v>22284.699999999997</c:v>
                </c:pt>
                <c:pt idx="347">
                  <c:v>13370.8</c:v>
                </c:pt>
                <c:pt idx="348">
                  <c:v>8913.9</c:v>
                </c:pt>
                <c:pt idx="363">
                  <c:v>0</c:v>
                </c:pt>
                <c:pt idx="365">
                  <c:v>500</c:v>
                </c:pt>
                <c:pt idx="366">
                  <c:v>500</c:v>
                </c:pt>
                <c:pt idx="374">
                  <c:v>11236.7</c:v>
                </c:pt>
                <c:pt idx="376">
                  <c:v>11236.7</c:v>
                </c:pt>
                <c:pt idx="377">
                  <c:v>9706.7000000000007</c:v>
                </c:pt>
                <c:pt idx="381">
                  <c:v>1530</c:v>
                </c:pt>
                <c:pt idx="384">
                  <c:v>34</c:v>
                </c:pt>
                <c:pt idx="386">
                  <c:v>34</c:v>
                </c:pt>
                <c:pt idx="387">
                  <c:v>34</c:v>
                </c:pt>
                <c:pt idx="394">
                  <c:v>92591.2</c:v>
                </c:pt>
                <c:pt idx="395">
                  <c:v>92591.2</c:v>
                </c:pt>
                <c:pt idx="396">
                  <c:v>1275</c:v>
                </c:pt>
                <c:pt idx="397">
                  <c:v>1275</c:v>
                </c:pt>
                <c:pt idx="398">
                  <c:v>173808.5</c:v>
                </c:pt>
                <c:pt idx="399">
                  <c:v>1151.9000000000001</c:v>
                </c:pt>
                <c:pt idx="400">
                  <c:v>172656.6</c:v>
                </c:pt>
                <c:pt idx="401">
                  <c:v>2.2999999999999998</c:v>
                </c:pt>
                <c:pt idx="402">
                  <c:v>2.2999999999999998</c:v>
                </c:pt>
                <c:pt idx="405">
                  <c:v>6799133.0999999996</c:v>
                </c:pt>
                <c:pt idx="406">
                  <c:v>349985.00000000006</c:v>
                </c:pt>
                <c:pt idx="407">
                  <c:v>5226740.3</c:v>
                </c:pt>
                <c:pt idx="408">
                  <c:v>1222407.8000000003</c:v>
                </c:pt>
              </c:numCache>
            </c:numRef>
          </c:val>
          <c:extLst xmlns:c16r2="http://schemas.microsoft.com/office/drawing/2015/06/chart">
            <c:ext xmlns:c16="http://schemas.microsoft.com/office/drawing/2014/chart" uri="{C3380CC4-5D6E-409C-BE32-E72D297353CC}">
              <c16:uniqueId val="{00000006-A7E7-4237-BAD3-8C8B9643D757}"/>
            </c:ext>
          </c:extLst>
        </c:ser>
        <c:ser>
          <c:idx val="7"/>
          <c:order val="7"/>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Лист1!$I$5:$I$415</c:f>
              <c:numCache>
                <c:formatCode>#,##0.0</c:formatCode>
                <c:ptCount val="411"/>
                <c:pt idx="1">
                  <c:v>0</c:v>
                </c:pt>
                <c:pt idx="2" formatCode="General">
                  <c:v>9</c:v>
                </c:pt>
                <c:pt idx="4">
                  <c:v>96207.599999999991</c:v>
                </c:pt>
                <c:pt idx="5">
                  <c:v>1111.2</c:v>
                </c:pt>
                <c:pt idx="6">
                  <c:v>95096.4</c:v>
                </c:pt>
                <c:pt idx="7">
                  <c:v>90131.7</c:v>
                </c:pt>
                <c:pt idx="12">
                  <c:v>2087.8000000000002</c:v>
                </c:pt>
                <c:pt idx="13">
                  <c:v>1043.9000000000001</c:v>
                </c:pt>
                <c:pt idx="14">
                  <c:v>1043.9000000000001</c:v>
                </c:pt>
                <c:pt idx="16">
                  <c:v>3988.1000000000004</c:v>
                </c:pt>
                <c:pt idx="17">
                  <c:v>67.3</c:v>
                </c:pt>
                <c:pt idx="18">
                  <c:v>3920.8</c:v>
                </c:pt>
                <c:pt idx="20">
                  <c:v>494597</c:v>
                </c:pt>
                <c:pt idx="21">
                  <c:v>494597</c:v>
                </c:pt>
                <c:pt idx="22">
                  <c:v>0</c:v>
                </c:pt>
                <c:pt idx="23">
                  <c:v>494597</c:v>
                </c:pt>
                <c:pt idx="33">
                  <c:v>33000</c:v>
                </c:pt>
                <c:pt idx="34">
                  <c:v>33000</c:v>
                </c:pt>
                <c:pt idx="45">
                  <c:v>33000</c:v>
                </c:pt>
                <c:pt idx="59">
                  <c:v>18950.8</c:v>
                </c:pt>
                <c:pt idx="60">
                  <c:v>0</c:v>
                </c:pt>
                <c:pt idx="61">
                  <c:v>18950.8</c:v>
                </c:pt>
                <c:pt idx="62">
                  <c:v>18759.2</c:v>
                </c:pt>
                <c:pt idx="67">
                  <c:v>0</c:v>
                </c:pt>
                <c:pt idx="68">
                  <c:v>18759.2</c:v>
                </c:pt>
                <c:pt idx="71">
                  <c:v>0</c:v>
                </c:pt>
                <c:pt idx="72">
                  <c:v>0</c:v>
                </c:pt>
                <c:pt idx="73">
                  <c:v>0</c:v>
                </c:pt>
                <c:pt idx="84">
                  <c:v>191.6</c:v>
                </c:pt>
                <c:pt idx="86">
                  <c:v>528.9</c:v>
                </c:pt>
                <c:pt idx="87">
                  <c:v>528.9</c:v>
                </c:pt>
                <c:pt idx="89">
                  <c:v>528.9</c:v>
                </c:pt>
                <c:pt idx="103">
                  <c:v>1881</c:v>
                </c:pt>
                <c:pt idx="105">
                  <c:v>1881</c:v>
                </c:pt>
                <c:pt idx="106">
                  <c:v>1881</c:v>
                </c:pt>
                <c:pt idx="162">
                  <c:v>582003</c:v>
                </c:pt>
                <c:pt idx="163">
                  <c:v>582003</c:v>
                </c:pt>
                <c:pt idx="172">
                  <c:v>582003</c:v>
                </c:pt>
                <c:pt idx="204">
                  <c:v>217947.40000000002</c:v>
                </c:pt>
                <c:pt idx="205">
                  <c:v>44933.599999999999</c:v>
                </c:pt>
                <c:pt idx="206">
                  <c:v>19305.600000000002</c:v>
                </c:pt>
                <c:pt idx="207">
                  <c:v>153708.20000000001</c:v>
                </c:pt>
                <c:pt idx="208">
                  <c:v>102191.3</c:v>
                </c:pt>
                <c:pt idx="211">
                  <c:v>69202.100000000006</c:v>
                </c:pt>
                <c:pt idx="212">
                  <c:v>18495.400000000001</c:v>
                </c:pt>
                <c:pt idx="213">
                  <c:v>50706.700000000004</c:v>
                </c:pt>
                <c:pt idx="216">
                  <c:v>1620.4</c:v>
                </c:pt>
                <c:pt idx="217">
                  <c:v>810.2</c:v>
                </c:pt>
                <c:pt idx="218">
                  <c:v>810.2</c:v>
                </c:pt>
                <c:pt idx="220">
                  <c:v>44933.599999999999</c:v>
                </c:pt>
                <c:pt idx="230">
                  <c:v>48412.800000000003</c:v>
                </c:pt>
                <c:pt idx="232">
                  <c:v>31680</c:v>
                </c:pt>
                <c:pt idx="233">
                  <c:v>12320</c:v>
                </c:pt>
                <c:pt idx="234">
                  <c:v>4412.8</c:v>
                </c:pt>
                <c:pt idx="235">
                  <c:v>44444.4</c:v>
                </c:pt>
                <c:pt idx="237">
                  <c:v>31680</c:v>
                </c:pt>
                <c:pt idx="238">
                  <c:v>12320</c:v>
                </c:pt>
                <c:pt idx="239">
                  <c:v>444.4</c:v>
                </c:pt>
                <c:pt idx="242">
                  <c:v>3968.4</c:v>
                </c:pt>
                <c:pt idx="245">
                  <c:v>13313.400000000001</c:v>
                </c:pt>
                <c:pt idx="249">
                  <c:v>5827.1</c:v>
                </c:pt>
                <c:pt idx="250">
                  <c:v>7486.3</c:v>
                </c:pt>
                <c:pt idx="251">
                  <c:v>11909.300000000001</c:v>
                </c:pt>
                <c:pt idx="253">
                  <c:v>5827.1</c:v>
                </c:pt>
                <c:pt idx="254">
                  <c:v>6082.2000000000007</c:v>
                </c:pt>
                <c:pt idx="268">
                  <c:v>1404.1</c:v>
                </c:pt>
                <c:pt idx="303">
                  <c:v>0</c:v>
                </c:pt>
                <c:pt idx="307">
                  <c:v>0</c:v>
                </c:pt>
                <c:pt idx="312">
                  <c:v>0</c:v>
                </c:pt>
                <c:pt idx="327">
                  <c:v>7800</c:v>
                </c:pt>
                <c:pt idx="331">
                  <c:v>7800</c:v>
                </c:pt>
                <c:pt idx="332">
                  <c:v>7800</c:v>
                </c:pt>
                <c:pt idx="336">
                  <c:v>613</c:v>
                </c:pt>
                <c:pt idx="338">
                  <c:v>613</c:v>
                </c:pt>
                <c:pt idx="342">
                  <c:v>7000</c:v>
                </c:pt>
                <c:pt idx="344">
                  <c:v>4200</c:v>
                </c:pt>
                <c:pt idx="345">
                  <c:v>2800</c:v>
                </c:pt>
                <c:pt idx="346">
                  <c:v>7000</c:v>
                </c:pt>
                <c:pt idx="347">
                  <c:v>4200</c:v>
                </c:pt>
                <c:pt idx="348">
                  <c:v>2800</c:v>
                </c:pt>
                <c:pt idx="363">
                  <c:v>73</c:v>
                </c:pt>
                <c:pt idx="365">
                  <c:v>73</c:v>
                </c:pt>
                <c:pt idx="366">
                  <c:v>73</c:v>
                </c:pt>
                <c:pt idx="374">
                  <c:v>3784.5</c:v>
                </c:pt>
                <c:pt idx="376">
                  <c:v>3784.5</c:v>
                </c:pt>
                <c:pt idx="377">
                  <c:v>3444.5</c:v>
                </c:pt>
                <c:pt idx="381">
                  <c:v>340</c:v>
                </c:pt>
                <c:pt idx="384">
                  <c:v>10</c:v>
                </c:pt>
                <c:pt idx="386">
                  <c:v>10</c:v>
                </c:pt>
                <c:pt idx="387">
                  <c:v>10</c:v>
                </c:pt>
                <c:pt idx="394">
                  <c:v>17256.7</c:v>
                </c:pt>
                <c:pt idx="395">
                  <c:v>17256.7</c:v>
                </c:pt>
                <c:pt idx="396">
                  <c:v>118.5</c:v>
                </c:pt>
                <c:pt idx="397">
                  <c:v>118.5</c:v>
                </c:pt>
                <c:pt idx="398">
                  <c:v>39545.1</c:v>
                </c:pt>
                <c:pt idx="399">
                  <c:v>287.7</c:v>
                </c:pt>
                <c:pt idx="400">
                  <c:v>39257.4</c:v>
                </c:pt>
                <c:pt idx="401">
                  <c:v>0</c:v>
                </c:pt>
                <c:pt idx="402">
                  <c:v>0</c:v>
                </c:pt>
                <c:pt idx="405">
                  <c:v>1583042.7000000004</c:v>
                </c:pt>
                <c:pt idx="406">
                  <c:v>76613.600000000006</c:v>
                </c:pt>
                <c:pt idx="407">
                  <c:v>1153793.5000000002</c:v>
                </c:pt>
                <c:pt idx="408">
                  <c:v>352635.60000000003</c:v>
                </c:pt>
              </c:numCache>
            </c:numRef>
          </c:val>
          <c:extLst xmlns:c16r2="http://schemas.microsoft.com/office/drawing/2015/06/chart">
            <c:ext xmlns:c16="http://schemas.microsoft.com/office/drawing/2014/chart" uri="{C3380CC4-5D6E-409C-BE32-E72D297353CC}">
              <c16:uniqueId val="{00000007-A7E7-4237-BAD3-8C8B9643D757}"/>
            </c:ext>
          </c:extLst>
        </c:ser>
        <c:ser>
          <c:idx val="8"/>
          <c:order val="8"/>
          <c:invertIfNegative val="0"/>
          <c:cat>
            <c:strRef>
              <c:f>Лист1!$A$5:$A$415</c:f>
              <c:strCache>
                <c:ptCount val="410"/>
                <c:pt idx="0">
                  <c:v>N п/п</c:v>
                </c:pt>
                <c:pt idx="2">
                  <c:v>1</c:v>
                </c:pt>
                <c:pt idx="3">
                  <c:v>Подпрограмма 1 "Развитие дошкольного образования"</c:v>
                </c:pt>
                <c:pt idx="4">
                  <c:v>1</c:v>
                </c:pt>
                <c:pt idx="7">
                  <c:v>1.1.</c:v>
                </c:pt>
                <c:pt idx="12">
                  <c:v>1.2.</c:v>
                </c:pt>
                <c:pt idx="16">
                  <c:v>1.3.</c:v>
                </c:pt>
                <c:pt idx="20">
                  <c:v>2</c:v>
                </c:pt>
                <c:pt idx="23">
                  <c:v>2.1.</c:v>
                </c:pt>
                <c:pt idx="26">
                  <c:v>2.2.</c:v>
                </c:pt>
                <c:pt idx="33">
                  <c:v>3</c:v>
                </c:pt>
                <c:pt idx="36">
                  <c:v>3.1.</c:v>
                </c:pt>
                <c:pt idx="45">
                  <c:v>3.2.</c:v>
                </c:pt>
                <c:pt idx="49">
                  <c:v>4.</c:v>
                </c:pt>
                <c:pt idx="52">
                  <c:v>4.1.</c:v>
                </c:pt>
                <c:pt idx="59">
                  <c:v>5.</c:v>
                </c:pt>
                <c:pt idx="62">
                  <c:v>5.1.</c:v>
                </c:pt>
                <c:pt idx="71">
                  <c:v>5.2.</c:v>
                </c:pt>
                <c:pt idx="78">
                  <c:v>5.3.</c:v>
                </c:pt>
                <c:pt idx="80">
                  <c:v>5.4.</c:v>
                </c:pt>
                <c:pt idx="82">
                  <c:v>5.5.</c:v>
                </c:pt>
                <c:pt idx="86">
                  <c:v>6.</c:v>
                </c:pt>
                <c:pt idx="89">
                  <c:v>6.1.</c:v>
                </c:pt>
                <c:pt idx="93">
                  <c:v>7.</c:v>
                </c:pt>
                <c:pt idx="96">
                  <c:v>7.1.</c:v>
                </c:pt>
                <c:pt idx="103">
                  <c:v>8.</c:v>
                </c:pt>
                <c:pt idx="106">
                  <c:v>8.1.</c:v>
                </c:pt>
                <c:pt idx="117">
                  <c:v>9.</c:v>
                </c:pt>
                <c:pt idx="120">
                  <c:v>9.1.</c:v>
                </c:pt>
                <c:pt idx="127">
                  <c:v>9.2.</c:v>
                </c:pt>
                <c:pt idx="134">
                  <c:v>10.</c:v>
                </c:pt>
                <c:pt idx="137">
                  <c:v>10.1.</c:v>
                </c:pt>
                <c:pt idx="144">
                  <c:v>10.2.</c:v>
                </c:pt>
                <c:pt idx="146">
                  <c:v>11.</c:v>
                </c:pt>
                <c:pt idx="147">
                  <c:v>11.1.</c:v>
                </c:pt>
                <c:pt idx="154">
                  <c:v>11.2.</c:v>
                </c:pt>
                <c:pt idx="161">
                  <c:v>Подпрограмма 2 "Развитие общего и дополнительного образования"</c:v>
                </c:pt>
                <c:pt idx="162">
                  <c:v>12.</c:v>
                </c:pt>
                <c:pt idx="165">
                  <c:v>12.1.</c:v>
                </c:pt>
                <c:pt idx="172">
                  <c:v>12.2.</c:v>
                </c:pt>
                <c:pt idx="176">
                  <c:v>12.3.</c:v>
                </c:pt>
                <c:pt idx="183">
                  <c:v>12.4.</c:v>
                </c:pt>
                <c:pt idx="190">
                  <c:v>12.5.</c:v>
                </c:pt>
                <c:pt idx="197">
                  <c:v>12.6.</c:v>
                </c:pt>
                <c:pt idx="204">
                  <c:v>13.</c:v>
                </c:pt>
                <c:pt idx="208">
                  <c:v>13.1.</c:v>
                </c:pt>
                <c:pt idx="211">
                  <c:v>13.2.</c:v>
                </c:pt>
                <c:pt idx="216">
                  <c:v>13.3.</c:v>
                </c:pt>
                <c:pt idx="220">
                  <c:v>13.4.</c:v>
                </c:pt>
                <c:pt idx="222">
                  <c:v>14.</c:v>
                </c:pt>
                <c:pt idx="223">
                  <c:v>14.1.</c:v>
                </c:pt>
                <c:pt idx="230">
                  <c:v>15.</c:v>
                </c:pt>
                <c:pt idx="235">
                  <c:v>15.1.</c:v>
                </c:pt>
                <c:pt idx="242">
                  <c:v>15.2.</c:v>
                </c:pt>
                <c:pt idx="245">
                  <c:v>16.</c:v>
                </c:pt>
                <c:pt idx="251">
                  <c:v>16.1.</c:v>
                </c:pt>
                <c:pt idx="259">
                  <c:v>16.2.</c:v>
                </c:pt>
                <c:pt idx="268">
                  <c:v>16.3.</c:v>
                </c:pt>
                <c:pt idx="271">
                  <c:v>16.4.</c:v>
                </c:pt>
                <c:pt idx="278">
                  <c:v>16.5.</c:v>
                </c:pt>
                <c:pt idx="282">
                  <c:v>16.6.</c:v>
                </c:pt>
                <c:pt idx="287">
                  <c:v>17.</c:v>
                </c:pt>
                <c:pt idx="288">
                  <c:v>17.1.</c:v>
                </c:pt>
                <c:pt idx="295">
                  <c:v>18.</c:v>
                </c:pt>
                <c:pt idx="296">
                  <c:v>18.1.</c:v>
                </c:pt>
                <c:pt idx="303">
                  <c:v>19.</c:v>
                </c:pt>
                <c:pt idx="308">
                  <c:v>19.1.</c:v>
                </c:pt>
                <c:pt idx="312">
                  <c:v>19.2.</c:v>
                </c:pt>
                <c:pt idx="316">
                  <c:v>19.3.</c:v>
                </c:pt>
                <c:pt idx="319">
                  <c:v>20.</c:v>
                </c:pt>
                <c:pt idx="320">
                  <c:v>20.1.</c:v>
                </c:pt>
                <c:pt idx="327">
                  <c:v>21.</c:v>
                </c:pt>
                <c:pt idx="332">
                  <c:v>21.1.</c:v>
                </c:pt>
                <c:pt idx="336">
                  <c:v>22.</c:v>
                </c:pt>
                <c:pt idx="341">
                  <c:v>Подпрограмма 3 "Дети и молодежь города Сыктывкара"</c:v>
                </c:pt>
                <c:pt idx="342">
                  <c:v>23.</c:v>
                </c:pt>
                <c:pt idx="346">
                  <c:v>23.1.</c:v>
                </c:pt>
                <c:pt idx="353">
                  <c:v>24.</c:v>
                </c:pt>
                <c:pt idx="354">
                  <c:v>24.1.</c:v>
                </c:pt>
                <c:pt idx="363">
                  <c:v>25.</c:v>
                </c:pt>
                <c:pt idx="366">
                  <c:v>25.1.</c:v>
                </c:pt>
                <c:pt idx="374">
                  <c:v>26.</c:v>
                </c:pt>
                <c:pt idx="377">
                  <c:v>26.1.</c:v>
                </c:pt>
                <c:pt idx="381">
                  <c:v>26.2.</c:v>
                </c:pt>
                <c:pt idx="384">
                  <c:v>27.</c:v>
                </c:pt>
                <c:pt idx="387">
                  <c:v>27.1.</c:v>
                </c:pt>
                <c:pt idx="393">
                  <c:v>Подпрограмма 4 "Обеспечение создания условий для реализации муниципальной программы"</c:v>
                </c:pt>
                <c:pt idx="394">
                  <c:v>28.</c:v>
                </c:pt>
                <c:pt idx="396">
                  <c:v>29.</c:v>
                </c:pt>
                <c:pt idx="398">
                  <c:v>30.</c:v>
                </c:pt>
                <c:pt idx="401">
                  <c:v>31.</c:v>
                </c:pt>
                <c:pt idx="403">
                  <c:v>32.</c:v>
                </c:pt>
                <c:pt idx="405">
                  <c:v>Вывод об эффективности реализации муниципальной программы за отчетный квартал:
</c:v>
                </c:pt>
                <c:pt idx="409">
                  <c:v>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эффективной по итогам реализации за 3 месяца 2023 года
Эффективность = ((0/0)+(17/17)+(15830</c:v>
                </c:pt>
              </c:strCache>
            </c:strRef>
          </c:cat>
          <c:val>
            <c:numRef>
              <c:f>Лист1!#REF!</c:f>
              <c:numCache>
                <c:formatCode>General</c:formatCode>
                <c:ptCount val="365"/>
                <c:pt idx="3" formatCode="_-* #,##0.0\ _₽_-;\-* #,##0.0\ _₽_-;_-* &quot;-&quot;?\ _₽_-;_-@_-">
                  <c:v>0</c:v>
                </c:pt>
                <c:pt idx="4" formatCode="_-* #,##0.0\ _₽_-;\-* #,##0.0\ _₽_-;_-* &quot;-&quot;?\ _₽_-;_-@_-">
                  <c:v>0</c:v>
                </c:pt>
                <c:pt idx="5" formatCode="_-* #,##0.0\ _₽_-;\-* #,##0.0\ _₽_-;_-* &quot;-&quot;?\ _₽_-;_-@_-">
                  <c:v>96020.299999999988</c:v>
                </c:pt>
                <c:pt idx="91" formatCode="_-* #,##0.0\ _₽_-;\-* #,##0.0\ _₽_-;_-* &quot;-&quot;??\ _₽_-;_-@_-">
                  <c:v>659381.9</c:v>
                </c:pt>
                <c:pt idx="359" formatCode="_-* #,##0.0000\ _₽_-;\-* #,##0.0000\ _₽_-;_-* &quot;-&quot;?\ _₽_-;_-@_-">
                  <c:v>0.23820368075163298</c:v>
                </c:pt>
              </c:numCache>
            </c:numRef>
          </c:val>
          <c:extLst xmlns:c16r2="http://schemas.microsoft.com/office/drawing/2015/06/chart">
            <c:ext xmlns:c16="http://schemas.microsoft.com/office/drawing/2014/chart" uri="{C3380CC4-5D6E-409C-BE32-E72D297353CC}">
              <c16:uniqueId val="{00000008-A7E7-4237-BAD3-8C8B9643D757}"/>
            </c:ext>
          </c:extLst>
        </c:ser>
        <c:dLbls>
          <c:showLegendKey val="0"/>
          <c:showVal val="0"/>
          <c:showCatName val="0"/>
          <c:showSerName val="0"/>
          <c:showPercent val="0"/>
          <c:showBubbleSize val="0"/>
        </c:dLbls>
        <c:gapWidth val="150"/>
        <c:axId val="135387392"/>
        <c:axId val="135393280"/>
      </c:barChart>
      <c:catAx>
        <c:axId val="135387392"/>
        <c:scaling>
          <c:orientation val="minMax"/>
        </c:scaling>
        <c:delete val="0"/>
        <c:axPos val="b"/>
        <c:numFmt formatCode="General" sourceLinked="0"/>
        <c:majorTickMark val="out"/>
        <c:minorTickMark val="none"/>
        <c:tickLblPos val="nextTo"/>
        <c:crossAx val="135393280"/>
        <c:crosses val="autoZero"/>
        <c:auto val="1"/>
        <c:lblAlgn val="ctr"/>
        <c:lblOffset val="100"/>
        <c:noMultiLvlLbl val="0"/>
      </c:catAx>
      <c:valAx>
        <c:axId val="135393280"/>
        <c:scaling>
          <c:orientation val="minMax"/>
        </c:scaling>
        <c:delete val="0"/>
        <c:axPos val="l"/>
        <c:majorGridlines/>
        <c:numFmt formatCode="General" sourceLinked="1"/>
        <c:majorTickMark val="out"/>
        <c:minorTickMark val="none"/>
        <c:tickLblPos val="nextTo"/>
        <c:crossAx val="135387392"/>
        <c:crosses val="autoZero"/>
        <c:crossBetween val="between"/>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7500" cy="6030000"/>
    <xdr:graphicFrame macro="">
      <xdr:nvGraphicFramePr>
        <xdr:cNvPr id="2" name="Диаграмма 1">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8"/>
  <sheetViews>
    <sheetView view="pageBreakPreview" topLeftCell="A401" zoomScale="69" zoomScaleNormal="82" zoomScaleSheetLayoutView="69" workbookViewId="0">
      <selection activeCell="G41" sqref="G41:G45"/>
    </sheetView>
  </sheetViews>
  <sheetFormatPr defaultColWidth="9.140625" defaultRowHeight="17.25" outlineLevelRow="1" x14ac:dyDescent="0.3"/>
  <cols>
    <col min="1" max="1" width="10" style="9" customWidth="1"/>
    <col min="2" max="2" width="55.42578125" style="56" customWidth="1"/>
    <col min="3" max="3" width="15.7109375" style="11" customWidth="1"/>
    <col min="4" max="4" width="50.5703125" style="10" customWidth="1"/>
    <col min="5" max="5" width="17.42578125" style="11" customWidth="1"/>
    <col min="6" max="6" width="88.42578125" style="10" customWidth="1"/>
    <col min="7" max="7" width="20.28515625" style="51" customWidth="1"/>
    <col min="8" max="8" width="20.28515625" style="38" customWidth="1"/>
    <col min="9" max="9" width="17.7109375" style="38" customWidth="1"/>
    <col min="10" max="10" width="19" style="18" customWidth="1"/>
    <col min="11" max="11" width="23.28515625" style="5" customWidth="1"/>
    <col min="12" max="12" width="15.5703125" style="5" customWidth="1"/>
    <col min="13" max="16384" width="9.140625" style="5"/>
  </cols>
  <sheetData>
    <row r="1" spans="1:12" ht="56.25" customHeight="1" x14ac:dyDescent="0.25">
      <c r="A1" s="234" t="s">
        <v>76</v>
      </c>
      <c r="B1" s="234"/>
      <c r="C1" s="234"/>
      <c r="D1" s="234"/>
      <c r="E1" s="234"/>
      <c r="F1" s="234"/>
      <c r="G1" s="234"/>
      <c r="H1" s="234"/>
      <c r="I1" s="234"/>
    </row>
    <row r="2" spans="1:12" ht="60" customHeight="1" x14ac:dyDescent="0.25">
      <c r="A2" s="234" t="s">
        <v>245</v>
      </c>
      <c r="B2" s="234"/>
      <c r="C2" s="234"/>
      <c r="D2" s="234"/>
      <c r="E2" s="234"/>
      <c r="F2" s="234"/>
      <c r="G2" s="234"/>
      <c r="H2" s="234"/>
      <c r="I2" s="234"/>
    </row>
    <row r="3" spans="1:12" ht="15.75" customHeight="1" x14ac:dyDescent="0.25">
      <c r="A3" s="235" t="s">
        <v>77</v>
      </c>
      <c r="B3" s="235"/>
      <c r="C3" s="235"/>
      <c r="D3" s="235"/>
      <c r="E3" s="235"/>
      <c r="F3" s="235"/>
      <c r="G3" s="235"/>
      <c r="H3" s="235"/>
      <c r="I3" s="235"/>
    </row>
    <row r="4" spans="1:12" ht="16.5" x14ac:dyDescent="0.25">
      <c r="A4" s="1"/>
      <c r="B4" s="52"/>
      <c r="C4" s="2"/>
      <c r="D4" s="2"/>
      <c r="E4" s="2"/>
      <c r="F4" s="2"/>
      <c r="G4" s="37"/>
    </row>
    <row r="5" spans="1:12" ht="43.5" customHeight="1" x14ac:dyDescent="0.25">
      <c r="A5" s="240" t="s">
        <v>0</v>
      </c>
      <c r="B5" s="241" t="s">
        <v>1</v>
      </c>
      <c r="C5" s="237" t="s">
        <v>122</v>
      </c>
      <c r="D5" s="236" t="s">
        <v>2</v>
      </c>
      <c r="E5" s="237" t="s">
        <v>123</v>
      </c>
      <c r="F5" s="237"/>
      <c r="G5" s="238" t="s">
        <v>124</v>
      </c>
      <c r="H5" s="238"/>
      <c r="I5" s="238"/>
    </row>
    <row r="6" spans="1:12" ht="49.5" x14ac:dyDescent="0.25">
      <c r="A6" s="240"/>
      <c r="B6" s="241"/>
      <c r="C6" s="237"/>
      <c r="D6" s="236"/>
      <c r="E6" s="3" t="s">
        <v>3</v>
      </c>
      <c r="F6" s="4" t="s">
        <v>4</v>
      </c>
      <c r="G6" s="39" t="s">
        <v>5</v>
      </c>
      <c r="H6" s="40" t="s">
        <v>6</v>
      </c>
      <c r="I6" s="40" t="s">
        <v>7</v>
      </c>
    </row>
    <row r="7" spans="1:12" ht="16.5" x14ac:dyDescent="0.25">
      <c r="A7" s="4">
        <v>1</v>
      </c>
      <c r="B7" s="53">
        <v>2</v>
      </c>
      <c r="C7" s="3">
        <v>3</v>
      </c>
      <c r="D7" s="4">
        <v>4</v>
      </c>
      <c r="E7" s="3">
        <v>5</v>
      </c>
      <c r="F7" s="4">
        <v>6</v>
      </c>
      <c r="G7" s="41">
        <v>7</v>
      </c>
      <c r="H7" s="42">
        <v>8</v>
      </c>
      <c r="I7" s="41">
        <v>9</v>
      </c>
    </row>
    <row r="8" spans="1:12" ht="15.75" x14ac:dyDescent="0.25">
      <c r="A8" s="223" t="s">
        <v>9</v>
      </c>
      <c r="B8" s="223"/>
      <c r="C8" s="223"/>
      <c r="D8" s="223"/>
      <c r="E8" s="223"/>
      <c r="F8" s="223"/>
      <c r="G8" s="223"/>
      <c r="H8" s="223"/>
      <c r="I8" s="223"/>
      <c r="K8" s="6"/>
    </row>
    <row r="9" spans="1:12" ht="18.75" customHeight="1" x14ac:dyDescent="0.25">
      <c r="A9" s="184">
        <v>1</v>
      </c>
      <c r="B9" s="229" t="s">
        <v>321</v>
      </c>
      <c r="C9" s="147" t="s">
        <v>19</v>
      </c>
      <c r="D9" s="202" t="s">
        <v>125</v>
      </c>
      <c r="E9" s="147" t="s">
        <v>19</v>
      </c>
      <c r="F9" s="147" t="s">
        <v>19</v>
      </c>
      <c r="G9" s="58" t="s">
        <v>75</v>
      </c>
      <c r="H9" s="59">
        <f>H10+H11</f>
        <v>364476.1</v>
      </c>
      <c r="I9" s="59">
        <f>I10+I11</f>
        <v>96207.599999999991</v>
      </c>
      <c r="K9" s="6"/>
      <c r="L9" s="6"/>
    </row>
    <row r="10" spans="1:12" ht="23.25" customHeight="1" x14ac:dyDescent="0.25">
      <c r="A10" s="199"/>
      <c r="B10" s="244"/>
      <c r="C10" s="151"/>
      <c r="D10" s="203"/>
      <c r="E10" s="151"/>
      <c r="F10" s="151"/>
      <c r="G10" s="58" t="s">
        <v>14</v>
      </c>
      <c r="H10" s="59">
        <v>4248.3</v>
      </c>
      <c r="I10" s="59">
        <f>I18+I22</f>
        <v>1111.2</v>
      </c>
      <c r="K10" s="6"/>
      <c r="L10" s="6"/>
    </row>
    <row r="11" spans="1:12" ht="23.25" customHeight="1" x14ac:dyDescent="0.25">
      <c r="A11" s="185"/>
      <c r="B11" s="245"/>
      <c r="C11" s="148"/>
      <c r="D11" s="204"/>
      <c r="E11" s="148"/>
      <c r="F11" s="148"/>
      <c r="G11" s="58" t="s">
        <v>15</v>
      </c>
      <c r="H11" s="59">
        <v>360227.8</v>
      </c>
      <c r="I11" s="59">
        <f>I12+I19+I23</f>
        <v>95096.4</v>
      </c>
      <c r="K11" s="6"/>
      <c r="L11" s="6"/>
    </row>
    <row r="12" spans="1:12" ht="23.25" customHeight="1" outlineLevel="1" x14ac:dyDescent="0.25">
      <c r="A12" s="155" t="s">
        <v>8</v>
      </c>
      <c r="B12" s="212" t="s">
        <v>322</v>
      </c>
      <c r="C12" s="154" t="s">
        <v>93</v>
      </c>
      <c r="D12" s="160" t="s">
        <v>17</v>
      </c>
      <c r="E12" s="280" t="s">
        <v>246</v>
      </c>
      <c r="F12" s="280"/>
      <c r="G12" s="145" t="s">
        <v>121</v>
      </c>
      <c r="H12" s="162">
        <v>332015.90000000002</v>
      </c>
      <c r="I12" s="162">
        <f>88316.7+1815</f>
        <v>90131.7</v>
      </c>
    </row>
    <row r="13" spans="1:12" ht="36" customHeight="1" outlineLevel="1" x14ac:dyDescent="0.25">
      <c r="A13" s="155"/>
      <c r="B13" s="212"/>
      <c r="C13" s="154"/>
      <c r="D13" s="160"/>
      <c r="E13" s="280"/>
      <c r="F13" s="160"/>
      <c r="G13" s="179"/>
      <c r="H13" s="180"/>
      <c r="I13" s="180"/>
    </row>
    <row r="14" spans="1:12" ht="24" customHeight="1" outlineLevel="1" x14ac:dyDescent="0.25">
      <c r="A14" s="155"/>
      <c r="B14" s="212"/>
      <c r="C14" s="154"/>
      <c r="D14" s="160"/>
      <c r="E14" s="280"/>
      <c r="F14" s="160"/>
      <c r="G14" s="146"/>
      <c r="H14" s="144"/>
      <c r="I14" s="144"/>
    </row>
    <row r="15" spans="1:12" ht="136.5" customHeight="1" outlineLevel="1" x14ac:dyDescent="0.25">
      <c r="A15" s="239"/>
      <c r="B15" s="145" t="s">
        <v>323</v>
      </c>
      <c r="C15" s="147" t="s">
        <v>33</v>
      </c>
      <c r="D15" s="160" t="s">
        <v>17</v>
      </c>
      <c r="E15" s="184" t="s">
        <v>120</v>
      </c>
      <c r="F15" s="189" t="s">
        <v>308</v>
      </c>
      <c r="G15" s="242"/>
      <c r="H15" s="224"/>
      <c r="I15" s="224"/>
    </row>
    <row r="16" spans="1:12" ht="61.5" customHeight="1" outlineLevel="1" x14ac:dyDescent="0.25">
      <c r="A16" s="155"/>
      <c r="B16" s="146"/>
      <c r="C16" s="148"/>
      <c r="D16" s="160"/>
      <c r="E16" s="185"/>
      <c r="F16" s="293"/>
      <c r="G16" s="243"/>
      <c r="H16" s="225"/>
      <c r="I16" s="225"/>
    </row>
    <row r="17" spans="1:9" ht="26.25" customHeight="1" outlineLevel="1" x14ac:dyDescent="0.25">
      <c r="A17" s="155" t="s">
        <v>34</v>
      </c>
      <c r="B17" s="212" t="s">
        <v>324</v>
      </c>
      <c r="C17" s="147" t="s">
        <v>93</v>
      </c>
      <c r="D17" s="160" t="s">
        <v>17</v>
      </c>
      <c r="E17" s="281">
        <v>45291</v>
      </c>
      <c r="F17" s="189"/>
      <c r="G17" s="60" t="s">
        <v>75</v>
      </c>
      <c r="H17" s="40">
        <f>H18+H19</f>
        <v>7958.2</v>
      </c>
      <c r="I17" s="40">
        <f>I18+I19</f>
        <v>2087.8000000000002</v>
      </c>
    </row>
    <row r="18" spans="1:9" ht="24.75" customHeight="1" outlineLevel="1" x14ac:dyDescent="0.25">
      <c r="A18" s="155"/>
      <c r="B18" s="212"/>
      <c r="C18" s="151"/>
      <c r="D18" s="160"/>
      <c r="E18" s="280"/>
      <c r="F18" s="192"/>
      <c r="G18" s="60" t="s">
        <v>14</v>
      </c>
      <c r="H18" s="40">
        <v>3979.1</v>
      </c>
      <c r="I18" s="40">
        <v>1043.9000000000001</v>
      </c>
    </row>
    <row r="19" spans="1:9" ht="23.25" customHeight="1" outlineLevel="1" x14ac:dyDescent="0.25">
      <c r="A19" s="155"/>
      <c r="B19" s="212"/>
      <c r="C19" s="148"/>
      <c r="D19" s="160"/>
      <c r="E19" s="280"/>
      <c r="F19" s="187"/>
      <c r="G19" s="60" t="s">
        <v>15</v>
      </c>
      <c r="H19" s="40">
        <v>3979.1</v>
      </c>
      <c r="I19" s="40">
        <v>1043.9000000000001</v>
      </c>
    </row>
    <row r="20" spans="1:9" ht="93.75" customHeight="1" outlineLevel="1" x14ac:dyDescent="0.25">
      <c r="A20" s="61"/>
      <c r="B20" s="60" t="s">
        <v>325</v>
      </c>
      <c r="C20" s="62" t="s">
        <v>33</v>
      </c>
      <c r="D20" s="63" t="s">
        <v>17</v>
      </c>
      <c r="E20" s="64" t="s">
        <v>109</v>
      </c>
      <c r="F20" s="65" t="s">
        <v>309</v>
      </c>
      <c r="G20" s="57"/>
      <c r="H20" s="66"/>
      <c r="I20" s="66"/>
    </row>
    <row r="21" spans="1:9" ht="31.5" customHeight="1" outlineLevel="1" x14ac:dyDescent="0.25">
      <c r="A21" s="202" t="s">
        <v>83</v>
      </c>
      <c r="B21" s="145" t="s">
        <v>326</v>
      </c>
      <c r="C21" s="147" t="s">
        <v>93</v>
      </c>
      <c r="D21" s="173" t="s">
        <v>247</v>
      </c>
      <c r="E21" s="281">
        <v>45291</v>
      </c>
      <c r="F21" s="189"/>
      <c r="G21" s="60" t="s">
        <v>75</v>
      </c>
      <c r="H21" s="40">
        <f>H22+H23</f>
        <v>24502</v>
      </c>
      <c r="I21" s="40">
        <f>I22+I23</f>
        <v>3988.1000000000004</v>
      </c>
    </row>
    <row r="22" spans="1:9" ht="19.5" customHeight="1" outlineLevel="1" x14ac:dyDescent="0.25">
      <c r="A22" s="203"/>
      <c r="B22" s="179"/>
      <c r="C22" s="151"/>
      <c r="D22" s="197"/>
      <c r="E22" s="280"/>
      <c r="F22" s="192"/>
      <c r="G22" s="60" t="s">
        <v>14</v>
      </c>
      <c r="H22" s="40">
        <v>269.2</v>
      </c>
      <c r="I22" s="40">
        <v>67.3</v>
      </c>
    </row>
    <row r="23" spans="1:9" ht="35.25" customHeight="1" outlineLevel="1" x14ac:dyDescent="0.25">
      <c r="A23" s="204"/>
      <c r="B23" s="146"/>
      <c r="C23" s="148"/>
      <c r="D23" s="198"/>
      <c r="E23" s="280"/>
      <c r="F23" s="187"/>
      <c r="G23" s="60" t="s">
        <v>15</v>
      </c>
      <c r="H23" s="67">
        <v>24232.799999999999</v>
      </c>
      <c r="I23" s="68">
        <v>3920.8</v>
      </c>
    </row>
    <row r="24" spans="1:9" ht="103.5" customHeight="1" outlineLevel="1" x14ac:dyDescent="0.25">
      <c r="A24" s="69"/>
      <c r="B24" s="70" t="s">
        <v>327</v>
      </c>
      <c r="C24" s="62" t="s">
        <v>33</v>
      </c>
      <c r="D24" s="71" t="s">
        <v>248</v>
      </c>
      <c r="E24" s="72" t="s">
        <v>120</v>
      </c>
      <c r="F24" s="73" t="s">
        <v>476</v>
      </c>
      <c r="G24" s="57"/>
      <c r="H24" s="74"/>
      <c r="I24" s="66"/>
    </row>
    <row r="25" spans="1:9" ht="31.5" customHeight="1" x14ac:dyDescent="0.25">
      <c r="A25" s="158">
        <v>2</v>
      </c>
      <c r="B25" s="229" t="s">
        <v>328</v>
      </c>
      <c r="C25" s="147" t="s">
        <v>19</v>
      </c>
      <c r="D25" s="266" t="s">
        <v>126</v>
      </c>
      <c r="E25" s="147" t="s">
        <v>19</v>
      </c>
      <c r="F25" s="147" t="s">
        <v>19</v>
      </c>
      <c r="G25" s="60" t="s">
        <v>75</v>
      </c>
      <c r="H25" s="67">
        <f>H26+H27</f>
        <v>2320945.9</v>
      </c>
      <c r="I25" s="67">
        <f>I26+I27</f>
        <v>494597</v>
      </c>
    </row>
    <row r="26" spans="1:9" ht="21" customHeight="1" x14ac:dyDescent="0.25">
      <c r="A26" s="159"/>
      <c r="B26" s="244"/>
      <c r="C26" s="151"/>
      <c r="D26" s="267"/>
      <c r="E26" s="151"/>
      <c r="F26" s="151"/>
      <c r="G26" s="60" t="s">
        <v>14</v>
      </c>
      <c r="H26" s="59">
        <v>2320945.9</v>
      </c>
      <c r="I26" s="75">
        <f>I28</f>
        <v>494597</v>
      </c>
    </row>
    <row r="27" spans="1:9" ht="18.75" customHeight="1" x14ac:dyDescent="0.25">
      <c r="A27" s="153"/>
      <c r="B27" s="245"/>
      <c r="C27" s="148"/>
      <c r="D27" s="268"/>
      <c r="E27" s="148"/>
      <c r="F27" s="148"/>
      <c r="G27" s="60" t="s">
        <v>15</v>
      </c>
      <c r="H27" s="59">
        <v>0</v>
      </c>
      <c r="I27" s="75">
        <v>0</v>
      </c>
    </row>
    <row r="28" spans="1:9" ht="43.5" customHeight="1" outlineLevel="1" x14ac:dyDescent="0.25">
      <c r="A28" s="246" t="s">
        <v>35</v>
      </c>
      <c r="B28" s="145" t="s">
        <v>329</v>
      </c>
      <c r="C28" s="147" t="s">
        <v>93</v>
      </c>
      <c r="D28" s="173" t="s">
        <v>18</v>
      </c>
      <c r="E28" s="152">
        <v>45291</v>
      </c>
      <c r="F28" s="158"/>
      <c r="G28" s="145" t="s">
        <v>14</v>
      </c>
      <c r="H28" s="162">
        <v>2320945.9</v>
      </c>
      <c r="I28" s="75">
        <f>485770+8827</f>
        <v>494597</v>
      </c>
    </row>
    <row r="29" spans="1:9" ht="30" customHeight="1" outlineLevel="1" x14ac:dyDescent="0.25">
      <c r="A29" s="247"/>
      <c r="B29" s="146"/>
      <c r="C29" s="148"/>
      <c r="D29" s="198"/>
      <c r="E29" s="153"/>
      <c r="F29" s="153"/>
      <c r="G29" s="146"/>
      <c r="H29" s="144"/>
      <c r="I29" s="76"/>
    </row>
    <row r="30" spans="1:9" ht="82.5" customHeight="1" outlineLevel="1" x14ac:dyDescent="0.25">
      <c r="A30" s="77"/>
      <c r="B30" s="78" t="s">
        <v>330</v>
      </c>
      <c r="C30" s="79" t="s">
        <v>93</v>
      </c>
      <c r="D30" s="80" t="s">
        <v>108</v>
      </c>
      <c r="E30" s="81">
        <v>45291</v>
      </c>
      <c r="F30" s="82"/>
      <c r="G30" s="57"/>
      <c r="H30" s="66"/>
      <c r="I30" s="66"/>
    </row>
    <row r="31" spans="1:9" ht="19.5" customHeight="1" outlineLevel="1" x14ac:dyDescent="0.25">
      <c r="A31" s="222" t="s">
        <v>36</v>
      </c>
      <c r="B31" s="212" t="s">
        <v>331</v>
      </c>
      <c r="C31" s="147" t="s">
        <v>93</v>
      </c>
      <c r="D31" s="160" t="s">
        <v>17</v>
      </c>
      <c r="E31" s="269">
        <v>45291</v>
      </c>
      <c r="F31" s="158"/>
      <c r="G31" s="277"/>
      <c r="H31" s="228"/>
      <c r="I31" s="228"/>
    </row>
    <row r="32" spans="1:9" ht="15.75" customHeight="1" outlineLevel="1" x14ac:dyDescent="0.25">
      <c r="A32" s="222"/>
      <c r="B32" s="212"/>
      <c r="C32" s="151"/>
      <c r="D32" s="160"/>
      <c r="E32" s="149"/>
      <c r="F32" s="159"/>
      <c r="G32" s="278"/>
      <c r="H32" s="228"/>
      <c r="I32" s="228"/>
    </row>
    <row r="33" spans="1:9" ht="15.75" customHeight="1" outlineLevel="1" x14ac:dyDescent="0.25">
      <c r="A33" s="222"/>
      <c r="B33" s="212"/>
      <c r="C33" s="151"/>
      <c r="D33" s="160"/>
      <c r="E33" s="149"/>
      <c r="F33" s="159"/>
      <c r="G33" s="278"/>
      <c r="H33" s="228"/>
      <c r="I33" s="228"/>
    </row>
    <row r="34" spans="1:9" ht="16.5" customHeight="1" outlineLevel="1" x14ac:dyDescent="0.25">
      <c r="A34" s="222"/>
      <c r="B34" s="212"/>
      <c r="C34" s="151"/>
      <c r="D34" s="160"/>
      <c r="E34" s="149"/>
      <c r="F34" s="159"/>
      <c r="G34" s="278"/>
      <c r="H34" s="228"/>
      <c r="I34" s="228"/>
    </row>
    <row r="35" spans="1:9" ht="54.75" customHeight="1" outlineLevel="1" x14ac:dyDescent="0.25">
      <c r="A35" s="222"/>
      <c r="B35" s="212"/>
      <c r="C35" s="148"/>
      <c r="D35" s="160"/>
      <c r="E35" s="149"/>
      <c r="F35" s="153"/>
      <c r="G35" s="279"/>
      <c r="H35" s="228"/>
      <c r="I35" s="228"/>
    </row>
    <row r="36" spans="1:9" ht="11.25" customHeight="1" outlineLevel="1" x14ac:dyDescent="0.25">
      <c r="A36" s="222"/>
      <c r="B36" s="145" t="s">
        <v>332</v>
      </c>
      <c r="C36" s="147" t="s">
        <v>33</v>
      </c>
      <c r="D36" s="160" t="s">
        <v>247</v>
      </c>
      <c r="E36" s="280" t="s">
        <v>119</v>
      </c>
      <c r="F36" s="313" t="s">
        <v>480</v>
      </c>
      <c r="G36" s="220"/>
      <c r="H36" s="221"/>
      <c r="I36" s="221"/>
    </row>
    <row r="37" spans="1:9" ht="120" customHeight="1" outlineLevel="1" x14ac:dyDescent="0.25">
      <c r="A37" s="222"/>
      <c r="B37" s="146"/>
      <c r="C37" s="148"/>
      <c r="D37" s="160"/>
      <c r="E37" s="280"/>
      <c r="F37" s="314"/>
      <c r="G37" s="220"/>
      <c r="H37" s="221"/>
      <c r="I37" s="221"/>
    </row>
    <row r="38" spans="1:9" ht="69.75" customHeight="1" x14ac:dyDescent="0.25">
      <c r="A38" s="158">
        <v>3</v>
      </c>
      <c r="B38" s="229" t="s">
        <v>333</v>
      </c>
      <c r="C38" s="147" t="s">
        <v>19</v>
      </c>
      <c r="D38" s="202" t="s">
        <v>125</v>
      </c>
      <c r="E38" s="147" t="s">
        <v>19</v>
      </c>
      <c r="F38" s="147" t="s">
        <v>19</v>
      </c>
      <c r="G38" s="39" t="s">
        <v>75</v>
      </c>
      <c r="H38" s="67">
        <f>H39</f>
        <v>121349.9</v>
      </c>
      <c r="I38" s="67">
        <f>I39</f>
        <v>33000</v>
      </c>
    </row>
    <row r="39" spans="1:9" ht="18" customHeight="1" x14ac:dyDescent="0.25">
      <c r="A39" s="159"/>
      <c r="B39" s="244"/>
      <c r="C39" s="151"/>
      <c r="D39" s="203"/>
      <c r="E39" s="151"/>
      <c r="F39" s="151"/>
      <c r="G39" s="39" t="s">
        <v>14</v>
      </c>
      <c r="H39" s="67">
        <v>121349.9</v>
      </c>
      <c r="I39" s="40">
        <f>I50</f>
        <v>33000</v>
      </c>
    </row>
    <row r="40" spans="1:9" ht="43.5" customHeight="1" x14ac:dyDescent="0.25">
      <c r="A40" s="153"/>
      <c r="B40" s="245"/>
      <c r="C40" s="148"/>
      <c r="D40" s="204"/>
      <c r="E40" s="148"/>
      <c r="F40" s="148"/>
      <c r="G40" s="39" t="s">
        <v>15</v>
      </c>
      <c r="H40" s="67"/>
      <c r="I40" s="40"/>
    </row>
    <row r="41" spans="1:9" ht="15" outlineLevel="1" x14ac:dyDescent="0.25">
      <c r="A41" s="222" t="s">
        <v>37</v>
      </c>
      <c r="B41" s="212" t="s">
        <v>334</v>
      </c>
      <c r="C41" s="147" t="s">
        <v>133</v>
      </c>
      <c r="D41" s="173" t="s">
        <v>249</v>
      </c>
      <c r="E41" s="269">
        <v>45291</v>
      </c>
      <c r="F41" s="193"/>
      <c r="G41" s="183"/>
      <c r="H41" s="161"/>
      <c r="I41" s="161"/>
    </row>
    <row r="42" spans="1:9" ht="25.5" customHeight="1" outlineLevel="1" x14ac:dyDescent="0.25">
      <c r="A42" s="222"/>
      <c r="B42" s="212"/>
      <c r="C42" s="151"/>
      <c r="D42" s="197"/>
      <c r="E42" s="149"/>
      <c r="F42" s="200"/>
      <c r="G42" s="183"/>
      <c r="H42" s="161"/>
      <c r="I42" s="161"/>
    </row>
    <row r="43" spans="1:9" ht="35.25" customHeight="1" outlineLevel="1" x14ac:dyDescent="0.25">
      <c r="A43" s="222"/>
      <c r="B43" s="212"/>
      <c r="C43" s="151"/>
      <c r="D43" s="197"/>
      <c r="E43" s="149"/>
      <c r="F43" s="200"/>
      <c r="G43" s="183"/>
      <c r="H43" s="161"/>
      <c r="I43" s="161"/>
    </row>
    <row r="44" spans="1:9" ht="31.5" customHeight="1" outlineLevel="1" x14ac:dyDescent="0.25">
      <c r="A44" s="222"/>
      <c r="B44" s="212"/>
      <c r="C44" s="151"/>
      <c r="D44" s="197"/>
      <c r="E44" s="149"/>
      <c r="F44" s="200"/>
      <c r="G44" s="183"/>
      <c r="H44" s="161"/>
      <c r="I44" s="161"/>
    </row>
    <row r="45" spans="1:9" ht="27.75" customHeight="1" outlineLevel="1" x14ac:dyDescent="0.25">
      <c r="A45" s="222"/>
      <c r="B45" s="212"/>
      <c r="C45" s="148"/>
      <c r="D45" s="198"/>
      <c r="E45" s="149"/>
      <c r="F45" s="211"/>
      <c r="G45" s="183"/>
      <c r="H45" s="161"/>
      <c r="I45" s="161"/>
    </row>
    <row r="46" spans="1:9" ht="15" customHeight="1" outlineLevel="1" x14ac:dyDescent="0.25">
      <c r="A46" s="222"/>
      <c r="B46" s="145" t="s">
        <v>335</v>
      </c>
      <c r="C46" s="147" t="s">
        <v>33</v>
      </c>
      <c r="D46" s="173" t="s">
        <v>249</v>
      </c>
      <c r="E46" s="184" t="s">
        <v>118</v>
      </c>
      <c r="F46" s="189" t="s">
        <v>477</v>
      </c>
      <c r="G46" s="183"/>
      <c r="H46" s="181"/>
      <c r="I46" s="181"/>
    </row>
    <row r="47" spans="1:9" ht="109.5" customHeight="1" outlineLevel="1" x14ac:dyDescent="0.25">
      <c r="A47" s="222"/>
      <c r="B47" s="146"/>
      <c r="C47" s="148"/>
      <c r="D47" s="198"/>
      <c r="E47" s="185"/>
      <c r="F47" s="187"/>
      <c r="G47" s="183"/>
      <c r="H47" s="181"/>
      <c r="I47" s="181"/>
    </row>
    <row r="48" spans="1:9" ht="15" customHeight="1" outlineLevel="1" x14ac:dyDescent="0.25">
      <c r="A48" s="222"/>
      <c r="B48" s="145" t="s">
        <v>336</v>
      </c>
      <c r="C48" s="147" t="s">
        <v>33</v>
      </c>
      <c r="D48" s="173" t="s">
        <v>249</v>
      </c>
      <c r="E48" s="184" t="s">
        <v>117</v>
      </c>
      <c r="F48" s="189" t="s">
        <v>478</v>
      </c>
      <c r="G48" s="183"/>
      <c r="H48" s="181"/>
      <c r="I48" s="181"/>
    </row>
    <row r="49" spans="1:11" ht="120" customHeight="1" outlineLevel="1" x14ac:dyDescent="0.25">
      <c r="A49" s="222"/>
      <c r="B49" s="146"/>
      <c r="C49" s="148"/>
      <c r="D49" s="198"/>
      <c r="E49" s="185"/>
      <c r="F49" s="187"/>
      <c r="G49" s="183"/>
      <c r="H49" s="181"/>
      <c r="I49" s="181"/>
    </row>
    <row r="50" spans="1:11" ht="27.75" customHeight="1" outlineLevel="1" x14ac:dyDescent="0.25">
      <c r="A50" s="246" t="s">
        <v>38</v>
      </c>
      <c r="B50" s="145" t="s">
        <v>337</v>
      </c>
      <c r="C50" s="147" t="s">
        <v>93</v>
      </c>
      <c r="D50" s="173" t="s">
        <v>17</v>
      </c>
      <c r="E50" s="152">
        <v>45291</v>
      </c>
      <c r="F50" s="193"/>
      <c r="G50" s="145" t="s">
        <v>14</v>
      </c>
      <c r="H50" s="162">
        <v>121349.9</v>
      </c>
      <c r="I50" s="162">
        <v>33000</v>
      </c>
    </row>
    <row r="51" spans="1:11" ht="39" customHeight="1" outlineLevel="1" x14ac:dyDescent="0.25">
      <c r="A51" s="247"/>
      <c r="B51" s="146"/>
      <c r="C51" s="148"/>
      <c r="D51" s="198"/>
      <c r="E51" s="153"/>
      <c r="F51" s="211"/>
      <c r="G51" s="146"/>
      <c r="H51" s="144"/>
      <c r="I51" s="144"/>
    </row>
    <row r="52" spans="1:11" ht="15" outlineLevel="1" x14ac:dyDescent="0.25">
      <c r="A52" s="222"/>
      <c r="B52" s="145" t="s">
        <v>338</v>
      </c>
      <c r="C52" s="147" t="s">
        <v>93</v>
      </c>
      <c r="D52" s="173" t="s">
        <v>17</v>
      </c>
      <c r="E52" s="152">
        <v>45291</v>
      </c>
      <c r="F52" s="193"/>
      <c r="G52" s="183"/>
      <c r="H52" s="181"/>
      <c r="I52" s="181"/>
    </row>
    <row r="53" spans="1:11" ht="68.25" customHeight="1" outlineLevel="1" x14ac:dyDescent="0.25">
      <c r="A53" s="222"/>
      <c r="B53" s="146"/>
      <c r="C53" s="148"/>
      <c r="D53" s="198"/>
      <c r="E53" s="153"/>
      <c r="F53" s="211"/>
      <c r="G53" s="183"/>
      <c r="H53" s="181"/>
      <c r="I53" s="181"/>
    </row>
    <row r="54" spans="1:11" ht="30.75" customHeight="1" x14ac:dyDescent="0.25">
      <c r="A54" s="158" t="s">
        <v>286</v>
      </c>
      <c r="B54" s="229" t="s">
        <v>339</v>
      </c>
      <c r="C54" s="147" t="s">
        <v>19</v>
      </c>
      <c r="D54" s="202" t="s">
        <v>21</v>
      </c>
      <c r="E54" s="147" t="s">
        <v>19</v>
      </c>
      <c r="F54" s="147" t="s">
        <v>19</v>
      </c>
      <c r="G54" s="39" t="s">
        <v>75</v>
      </c>
      <c r="H54" s="67"/>
      <c r="I54" s="67"/>
      <c r="K54" s="7"/>
    </row>
    <row r="55" spans="1:11" ht="18" customHeight="1" x14ac:dyDescent="0.25">
      <c r="A55" s="159"/>
      <c r="B55" s="244"/>
      <c r="C55" s="151"/>
      <c r="D55" s="203"/>
      <c r="E55" s="151"/>
      <c r="F55" s="151"/>
      <c r="G55" s="58" t="s">
        <v>14</v>
      </c>
      <c r="H55" s="67"/>
      <c r="I55" s="67"/>
      <c r="K55" s="7"/>
    </row>
    <row r="56" spans="1:11" ht="36" customHeight="1" x14ac:dyDescent="0.25">
      <c r="A56" s="153"/>
      <c r="B56" s="245"/>
      <c r="C56" s="148"/>
      <c r="D56" s="204"/>
      <c r="E56" s="148"/>
      <c r="F56" s="148"/>
      <c r="G56" s="58" t="s">
        <v>15</v>
      </c>
      <c r="H56" s="67"/>
      <c r="I56" s="67"/>
      <c r="K56" s="7"/>
    </row>
    <row r="57" spans="1:11" ht="15" outlineLevel="1" x14ac:dyDescent="0.25">
      <c r="A57" s="222" t="s">
        <v>287</v>
      </c>
      <c r="B57" s="212" t="s">
        <v>340</v>
      </c>
      <c r="C57" s="193"/>
      <c r="D57" s="155" t="s">
        <v>21</v>
      </c>
      <c r="E57" s="149"/>
      <c r="F57" s="150"/>
      <c r="G57" s="141"/>
      <c r="H57" s="161"/>
      <c r="I57" s="161"/>
    </row>
    <row r="58" spans="1:11" ht="15" outlineLevel="1" x14ac:dyDescent="0.25">
      <c r="A58" s="222"/>
      <c r="B58" s="212"/>
      <c r="C58" s="200"/>
      <c r="D58" s="155"/>
      <c r="E58" s="149"/>
      <c r="F58" s="150"/>
      <c r="G58" s="196"/>
      <c r="H58" s="161"/>
      <c r="I58" s="161"/>
    </row>
    <row r="59" spans="1:11" ht="15" outlineLevel="1" x14ac:dyDescent="0.25">
      <c r="A59" s="222"/>
      <c r="B59" s="212"/>
      <c r="C59" s="200"/>
      <c r="D59" s="155"/>
      <c r="E59" s="149"/>
      <c r="F59" s="150"/>
      <c r="G59" s="196"/>
      <c r="H59" s="161"/>
      <c r="I59" s="161"/>
    </row>
    <row r="60" spans="1:11" ht="6" customHeight="1" outlineLevel="1" x14ac:dyDescent="0.25">
      <c r="A60" s="222"/>
      <c r="B60" s="212"/>
      <c r="C60" s="200"/>
      <c r="D60" s="155"/>
      <c r="E60" s="149"/>
      <c r="F60" s="150"/>
      <c r="G60" s="196"/>
      <c r="H60" s="161"/>
      <c r="I60" s="161"/>
    </row>
    <row r="61" spans="1:11" ht="50.25" customHeight="1" outlineLevel="1" x14ac:dyDescent="0.25">
      <c r="A61" s="222"/>
      <c r="B61" s="212"/>
      <c r="C61" s="211"/>
      <c r="D61" s="155"/>
      <c r="E61" s="149"/>
      <c r="F61" s="150"/>
      <c r="G61" s="142"/>
      <c r="H61" s="161"/>
      <c r="I61" s="161"/>
    </row>
    <row r="62" spans="1:11" ht="15" outlineLevel="1" x14ac:dyDescent="0.25">
      <c r="A62" s="222"/>
      <c r="B62" s="213" t="s">
        <v>341</v>
      </c>
      <c r="C62" s="147" t="s">
        <v>93</v>
      </c>
      <c r="D62" s="155" t="s">
        <v>250</v>
      </c>
      <c r="E62" s="269">
        <v>45291</v>
      </c>
      <c r="F62" s="147"/>
      <c r="G62" s="183"/>
      <c r="H62" s="181"/>
      <c r="I62" s="181"/>
    </row>
    <row r="63" spans="1:11" ht="101.25" customHeight="1" outlineLevel="1" x14ac:dyDescent="0.25">
      <c r="A63" s="222"/>
      <c r="B63" s="157"/>
      <c r="C63" s="211"/>
      <c r="D63" s="155"/>
      <c r="E63" s="149"/>
      <c r="F63" s="148"/>
      <c r="G63" s="183"/>
      <c r="H63" s="181"/>
      <c r="I63" s="181"/>
    </row>
    <row r="64" spans="1:11" ht="25.5" customHeight="1" x14ac:dyDescent="0.25">
      <c r="A64" s="158" t="s">
        <v>39</v>
      </c>
      <c r="B64" s="255" t="s">
        <v>342</v>
      </c>
      <c r="C64" s="193" t="s">
        <v>19</v>
      </c>
      <c r="D64" s="202" t="s">
        <v>128</v>
      </c>
      <c r="E64" s="193" t="s">
        <v>19</v>
      </c>
      <c r="F64" s="193" t="s">
        <v>19</v>
      </c>
      <c r="G64" s="83" t="s">
        <v>75</v>
      </c>
      <c r="H64" s="67">
        <f>H65+H66</f>
        <v>31214.800000000003</v>
      </c>
      <c r="I64" s="67">
        <f>I65+I66</f>
        <v>18950.8</v>
      </c>
    </row>
    <row r="65" spans="1:9" ht="19.5" customHeight="1" x14ac:dyDescent="0.25">
      <c r="A65" s="159"/>
      <c r="B65" s="262"/>
      <c r="C65" s="200"/>
      <c r="D65" s="203"/>
      <c r="E65" s="200"/>
      <c r="F65" s="200"/>
      <c r="G65" s="83" t="s">
        <v>14</v>
      </c>
      <c r="H65" s="67">
        <v>14683.4</v>
      </c>
      <c r="I65" s="67">
        <f>I72+I77</f>
        <v>0</v>
      </c>
    </row>
    <row r="66" spans="1:9" ht="21" customHeight="1" x14ac:dyDescent="0.25">
      <c r="A66" s="153"/>
      <c r="B66" s="263"/>
      <c r="C66" s="211"/>
      <c r="D66" s="204"/>
      <c r="E66" s="211"/>
      <c r="F66" s="211"/>
      <c r="G66" s="83" t="s">
        <v>15</v>
      </c>
      <c r="H66" s="67">
        <v>16531.400000000001</v>
      </c>
      <c r="I66" s="67">
        <f>I73+I78+I89</f>
        <v>18950.8</v>
      </c>
    </row>
    <row r="67" spans="1:9" ht="17.25" customHeight="1" outlineLevel="1" x14ac:dyDescent="0.25">
      <c r="A67" s="253" t="s">
        <v>40</v>
      </c>
      <c r="B67" s="256" t="s">
        <v>343</v>
      </c>
      <c r="C67" s="193"/>
      <c r="D67" s="173" t="s">
        <v>21</v>
      </c>
      <c r="E67" s="158"/>
      <c r="F67" s="147"/>
      <c r="G67" s="183" t="s">
        <v>75</v>
      </c>
      <c r="H67" s="161">
        <f>H72+H73</f>
        <v>24766.6</v>
      </c>
      <c r="I67" s="181">
        <f>I72+I73</f>
        <v>18759.2</v>
      </c>
    </row>
    <row r="68" spans="1:9" ht="3.75" customHeight="1" outlineLevel="1" x14ac:dyDescent="0.25">
      <c r="A68" s="251"/>
      <c r="B68" s="179"/>
      <c r="C68" s="200"/>
      <c r="D68" s="197"/>
      <c r="E68" s="159"/>
      <c r="F68" s="151"/>
      <c r="G68" s="183"/>
      <c r="H68" s="161"/>
      <c r="I68" s="181"/>
    </row>
    <row r="69" spans="1:9" ht="10.5" customHeight="1" outlineLevel="1" x14ac:dyDescent="0.25">
      <c r="A69" s="251"/>
      <c r="B69" s="179"/>
      <c r="C69" s="200"/>
      <c r="D69" s="197"/>
      <c r="E69" s="159"/>
      <c r="F69" s="151"/>
      <c r="G69" s="183"/>
      <c r="H69" s="161"/>
      <c r="I69" s="181"/>
    </row>
    <row r="70" spans="1:9" ht="3" customHeight="1" outlineLevel="1" x14ac:dyDescent="0.25">
      <c r="A70" s="251"/>
      <c r="B70" s="179"/>
      <c r="C70" s="200"/>
      <c r="D70" s="197"/>
      <c r="E70" s="159"/>
      <c r="F70" s="151"/>
      <c r="G70" s="183"/>
      <c r="H70" s="161"/>
      <c r="I70" s="181"/>
    </row>
    <row r="71" spans="1:9" ht="6.75" customHeight="1" outlineLevel="1" x14ac:dyDescent="0.25">
      <c r="A71" s="251"/>
      <c r="B71" s="179"/>
      <c r="C71" s="200"/>
      <c r="D71" s="197"/>
      <c r="E71" s="159"/>
      <c r="F71" s="151"/>
      <c r="G71" s="183"/>
      <c r="H71" s="161"/>
      <c r="I71" s="181"/>
    </row>
    <row r="72" spans="1:9" ht="20.25" customHeight="1" outlineLevel="1" x14ac:dyDescent="0.25">
      <c r="A72" s="251"/>
      <c r="B72" s="179"/>
      <c r="C72" s="200"/>
      <c r="D72" s="197"/>
      <c r="E72" s="159"/>
      <c r="F72" s="151"/>
      <c r="G72" s="84" t="s">
        <v>14</v>
      </c>
      <c r="H72" s="67">
        <v>10230</v>
      </c>
      <c r="I72" s="40">
        <v>0</v>
      </c>
    </row>
    <row r="73" spans="1:9" ht="20.25" customHeight="1" outlineLevel="1" x14ac:dyDescent="0.25">
      <c r="A73" s="247"/>
      <c r="B73" s="146"/>
      <c r="C73" s="211"/>
      <c r="D73" s="198"/>
      <c r="E73" s="153"/>
      <c r="F73" s="148"/>
      <c r="G73" s="60" t="s">
        <v>15</v>
      </c>
      <c r="H73" s="67">
        <v>14536.6</v>
      </c>
      <c r="I73" s="40">
        <v>18759.2</v>
      </c>
    </row>
    <row r="74" spans="1:9" ht="15" outlineLevel="1" x14ac:dyDescent="0.25">
      <c r="A74" s="222"/>
      <c r="B74" s="156" t="s">
        <v>344</v>
      </c>
      <c r="C74" s="147" t="s">
        <v>93</v>
      </c>
      <c r="D74" s="173" t="s">
        <v>250</v>
      </c>
      <c r="E74" s="269">
        <v>45291</v>
      </c>
      <c r="F74" s="147"/>
      <c r="G74" s="183"/>
      <c r="H74" s="181"/>
      <c r="I74" s="181"/>
    </row>
    <row r="75" spans="1:9" ht="75" customHeight="1" outlineLevel="1" x14ac:dyDescent="0.25">
      <c r="A75" s="222"/>
      <c r="B75" s="157"/>
      <c r="C75" s="148"/>
      <c r="D75" s="198"/>
      <c r="E75" s="149"/>
      <c r="F75" s="148"/>
      <c r="G75" s="183"/>
      <c r="H75" s="181"/>
      <c r="I75" s="181"/>
    </row>
    <row r="76" spans="1:9" ht="18" customHeight="1" outlineLevel="1" x14ac:dyDescent="0.25">
      <c r="A76" s="246" t="s">
        <v>288</v>
      </c>
      <c r="B76" s="145" t="s">
        <v>345</v>
      </c>
      <c r="C76" s="193"/>
      <c r="D76" s="173" t="s">
        <v>95</v>
      </c>
      <c r="E76" s="152"/>
      <c r="F76" s="193"/>
      <c r="G76" s="60" t="s">
        <v>75</v>
      </c>
      <c r="H76" s="40">
        <f>H78+H77</f>
        <v>4948.2</v>
      </c>
      <c r="I76" s="40">
        <f>I78+I77</f>
        <v>0</v>
      </c>
    </row>
    <row r="77" spans="1:9" ht="18" customHeight="1" outlineLevel="1" x14ac:dyDescent="0.25">
      <c r="A77" s="264"/>
      <c r="B77" s="169"/>
      <c r="C77" s="257"/>
      <c r="D77" s="270"/>
      <c r="E77" s="275"/>
      <c r="F77" s="257"/>
      <c r="G77" s="60" t="s">
        <v>14</v>
      </c>
      <c r="H77" s="40">
        <v>4453.3999999999996</v>
      </c>
      <c r="I77" s="40">
        <v>0</v>
      </c>
    </row>
    <row r="78" spans="1:9" ht="18" customHeight="1" outlineLevel="1" x14ac:dyDescent="0.25">
      <c r="A78" s="265"/>
      <c r="B78" s="170"/>
      <c r="C78" s="258"/>
      <c r="D78" s="271"/>
      <c r="E78" s="276"/>
      <c r="F78" s="258"/>
      <c r="G78" s="60" t="s">
        <v>15</v>
      </c>
      <c r="H78" s="40">
        <v>494.8</v>
      </c>
      <c r="I78" s="40">
        <v>0</v>
      </c>
    </row>
    <row r="79" spans="1:9" ht="35.25" customHeight="1" outlineLevel="1" x14ac:dyDescent="0.25">
      <c r="A79" s="246"/>
      <c r="B79" s="229" t="s">
        <v>346</v>
      </c>
      <c r="C79" s="147" t="s">
        <v>93</v>
      </c>
      <c r="D79" s="173" t="s">
        <v>250</v>
      </c>
      <c r="E79" s="152">
        <v>45291</v>
      </c>
      <c r="F79" s="147"/>
      <c r="G79" s="141"/>
      <c r="H79" s="162"/>
      <c r="I79" s="162"/>
    </row>
    <row r="80" spans="1:9" ht="36.75" customHeight="1" outlineLevel="1" x14ac:dyDescent="0.25">
      <c r="A80" s="247"/>
      <c r="B80" s="245"/>
      <c r="C80" s="148"/>
      <c r="D80" s="198"/>
      <c r="E80" s="206"/>
      <c r="F80" s="148"/>
      <c r="G80" s="142"/>
      <c r="H80" s="163"/>
      <c r="I80" s="163"/>
    </row>
    <row r="81" spans="1:9" ht="69.75" customHeight="1" outlineLevel="1" x14ac:dyDescent="0.25">
      <c r="A81" s="85"/>
      <c r="B81" s="86" t="s">
        <v>347</v>
      </c>
      <c r="C81" s="62" t="s">
        <v>93</v>
      </c>
      <c r="D81" s="87" t="s">
        <v>250</v>
      </c>
      <c r="E81" s="88">
        <v>45291</v>
      </c>
      <c r="F81" s="62"/>
      <c r="G81" s="89"/>
      <c r="H81" s="90"/>
      <c r="I81" s="90"/>
    </row>
    <row r="82" spans="1:9" ht="107.25" customHeight="1" outlineLevel="1" x14ac:dyDescent="0.25">
      <c r="A82" s="77"/>
      <c r="B82" s="91" t="s">
        <v>348</v>
      </c>
      <c r="C82" s="62" t="s">
        <v>33</v>
      </c>
      <c r="D82" s="63" t="s">
        <v>251</v>
      </c>
      <c r="E82" s="72" t="s">
        <v>116</v>
      </c>
      <c r="F82" s="65" t="s">
        <v>310</v>
      </c>
      <c r="G82" s="84"/>
      <c r="H82" s="40"/>
      <c r="I82" s="40"/>
    </row>
    <row r="83" spans="1:9" ht="64.5" customHeight="1" outlineLevel="1" x14ac:dyDescent="0.25">
      <c r="A83" s="77" t="s">
        <v>289</v>
      </c>
      <c r="B83" s="91" t="s">
        <v>349</v>
      </c>
      <c r="C83" s="62"/>
      <c r="D83" s="63" t="s">
        <v>21</v>
      </c>
      <c r="E83" s="72"/>
      <c r="F83" s="65"/>
      <c r="G83" s="84"/>
      <c r="H83" s="40"/>
      <c r="I83" s="40"/>
    </row>
    <row r="84" spans="1:9" ht="101.25" customHeight="1" outlineLevel="1" x14ac:dyDescent="0.25">
      <c r="A84" s="77"/>
      <c r="B84" s="91" t="s">
        <v>350</v>
      </c>
      <c r="C84" s="62" t="s">
        <v>93</v>
      </c>
      <c r="D84" s="63" t="s">
        <v>250</v>
      </c>
      <c r="E84" s="72">
        <v>45291</v>
      </c>
      <c r="F84" s="65"/>
      <c r="G84" s="84"/>
      <c r="H84" s="40"/>
      <c r="I84" s="40"/>
    </row>
    <row r="85" spans="1:9" ht="100.5" customHeight="1" outlineLevel="1" x14ac:dyDescent="0.25">
      <c r="A85" s="77" t="s">
        <v>290</v>
      </c>
      <c r="B85" s="92" t="s">
        <v>351</v>
      </c>
      <c r="C85" s="93"/>
      <c r="D85" s="63" t="s">
        <v>21</v>
      </c>
      <c r="E85" s="94"/>
      <c r="F85" s="65"/>
      <c r="G85" s="84"/>
      <c r="H85" s="40"/>
      <c r="I85" s="40"/>
    </row>
    <row r="86" spans="1:9" ht="98.25" customHeight="1" outlineLevel="1" x14ac:dyDescent="0.25">
      <c r="A86" s="77"/>
      <c r="B86" s="92" t="s">
        <v>352</v>
      </c>
      <c r="C86" s="62" t="s">
        <v>93</v>
      </c>
      <c r="D86" s="63" t="s">
        <v>251</v>
      </c>
      <c r="E86" s="94" t="s">
        <v>252</v>
      </c>
      <c r="F86" s="65"/>
      <c r="G86" s="84"/>
      <c r="H86" s="40"/>
      <c r="I86" s="40"/>
    </row>
    <row r="87" spans="1:9" ht="60" customHeight="1" outlineLevel="1" x14ac:dyDescent="0.25">
      <c r="A87" s="95" t="s">
        <v>291</v>
      </c>
      <c r="B87" s="96" t="s">
        <v>353</v>
      </c>
      <c r="C87" s="97"/>
      <c r="D87" s="98" t="s">
        <v>21</v>
      </c>
      <c r="E87" s="99"/>
      <c r="F87" s="65"/>
      <c r="G87" s="100"/>
      <c r="H87" s="101"/>
      <c r="I87" s="101"/>
    </row>
    <row r="88" spans="1:9" ht="96.75" customHeight="1" outlineLevel="1" x14ac:dyDescent="0.25">
      <c r="A88" s="77"/>
      <c r="B88" s="92" t="s">
        <v>354</v>
      </c>
      <c r="C88" s="62" t="s">
        <v>93</v>
      </c>
      <c r="D88" s="63" t="s">
        <v>250</v>
      </c>
      <c r="E88" s="94" t="s">
        <v>253</v>
      </c>
      <c r="F88" s="65"/>
      <c r="G88" s="84"/>
      <c r="H88" s="40"/>
      <c r="I88" s="40"/>
    </row>
    <row r="89" spans="1:9" ht="103.5" customHeight="1" outlineLevel="1" x14ac:dyDescent="0.25">
      <c r="A89" s="77"/>
      <c r="B89" s="92" t="s">
        <v>355</v>
      </c>
      <c r="C89" s="93"/>
      <c r="D89" s="63" t="s">
        <v>21</v>
      </c>
      <c r="E89" s="94"/>
      <c r="F89" s="65"/>
      <c r="G89" s="70" t="s">
        <v>121</v>
      </c>
      <c r="H89" s="90">
        <v>1500</v>
      </c>
      <c r="I89" s="90">
        <v>191.6</v>
      </c>
    </row>
    <row r="90" spans="1:9" ht="122.25" customHeight="1" outlineLevel="1" x14ac:dyDescent="0.25">
      <c r="A90" s="95"/>
      <c r="B90" s="96" t="s">
        <v>356</v>
      </c>
      <c r="C90" s="62" t="s">
        <v>93</v>
      </c>
      <c r="D90" s="98" t="s">
        <v>250</v>
      </c>
      <c r="E90" s="99" t="s">
        <v>253</v>
      </c>
      <c r="F90" s="65"/>
      <c r="G90" s="84"/>
      <c r="H90" s="40"/>
      <c r="I90" s="40"/>
    </row>
    <row r="91" spans="1:9" ht="94.5" customHeight="1" x14ac:dyDescent="0.25">
      <c r="A91" s="158" t="s">
        <v>41</v>
      </c>
      <c r="B91" s="229" t="s">
        <v>357</v>
      </c>
      <c r="C91" s="193" t="s">
        <v>19</v>
      </c>
      <c r="D91" s="266" t="s">
        <v>129</v>
      </c>
      <c r="E91" s="193" t="s">
        <v>19</v>
      </c>
      <c r="F91" s="193" t="s">
        <v>19</v>
      </c>
      <c r="G91" s="83" t="s">
        <v>75</v>
      </c>
      <c r="H91" s="67">
        <v>2246.6</v>
      </c>
      <c r="I91" s="67">
        <f>I92+I93</f>
        <v>528.9</v>
      </c>
    </row>
    <row r="92" spans="1:9" ht="18" customHeight="1" x14ac:dyDescent="0.25">
      <c r="A92" s="159"/>
      <c r="B92" s="244"/>
      <c r="C92" s="200"/>
      <c r="D92" s="267"/>
      <c r="E92" s="200"/>
      <c r="F92" s="200"/>
      <c r="G92" s="102" t="s">
        <v>14</v>
      </c>
      <c r="H92" s="59">
        <v>2332.6999999999998</v>
      </c>
      <c r="I92" s="59">
        <f>I94</f>
        <v>528.9</v>
      </c>
    </row>
    <row r="93" spans="1:9" ht="21.75" customHeight="1" x14ac:dyDescent="0.25">
      <c r="A93" s="153"/>
      <c r="B93" s="245"/>
      <c r="C93" s="211"/>
      <c r="D93" s="268"/>
      <c r="E93" s="211"/>
      <c r="F93" s="211"/>
      <c r="G93" s="102" t="s">
        <v>15</v>
      </c>
      <c r="H93" s="59"/>
      <c r="I93" s="59"/>
    </row>
    <row r="94" spans="1:9" ht="90.75" customHeight="1" outlineLevel="1" x14ac:dyDescent="0.25">
      <c r="A94" s="246" t="s">
        <v>78</v>
      </c>
      <c r="B94" s="145" t="s">
        <v>358</v>
      </c>
      <c r="C94" s="193"/>
      <c r="D94" s="173" t="s">
        <v>17</v>
      </c>
      <c r="E94" s="158"/>
      <c r="F94" s="193"/>
      <c r="G94" s="164" t="s">
        <v>14</v>
      </c>
      <c r="H94" s="162">
        <v>2332.6999999999998</v>
      </c>
      <c r="I94" s="162">
        <v>528.9</v>
      </c>
    </row>
    <row r="95" spans="1:9" ht="61.5" customHeight="1" outlineLevel="1" x14ac:dyDescent="0.25">
      <c r="A95" s="247"/>
      <c r="B95" s="146"/>
      <c r="C95" s="211"/>
      <c r="D95" s="198"/>
      <c r="E95" s="153"/>
      <c r="F95" s="211"/>
      <c r="G95" s="165"/>
      <c r="H95" s="144"/>
      <c r="I95" s="144"/>
    </row>
    <row r="96" spans="1:9" ht="15" outlineLevel="1" x14ac:dyDescent="0.25">
      <c r="A96" s="222"/>
      <c r="B96" s="213" t="s">
        <v>359</v>
      </c>
      <c r="C96" s="147" t="s">
        <v>93</v>
      </c>
      <c r="D96" s="160" t="s">
        <v>17</v>
      </c>
      <c r="E96" s="152">
        <v>45291</v>
      </c>
      <c r="F96" s="150"/>
      <c r="G96" s="183"/>
      <c r="H96" s="181"/>
      <c r="I96" s="181"/>
    </row>
    <row r="97" spans="1:11" ht="72" customHeight="1" outlineLevel="1" x14ac:dyDescent="0.25">
      <c r="A97" s="222"/>
      <c r="B97" s="157"/>
      <c r="C97" s="148"/>
      <c r="D97" s="160"/>
      <c r="E97" s="153"/>
      <c r="F97" s="150"/>
      <c r="G97" s="183"/>
      <c r="H97" s="181"/>
      <c r="I97" s="181"/>
    </row>
    <row r="98" spans="1:11" ht="33.75" customHeight="1" x14ac:dyDescent="0.25">
      <c r="A98" s="158" t="s">
        <v>84</v>
      </c>
      <c r="B98" s="229" t="s">
        <v>360</v>
      </c>
      <c r="C98" s="193" t="s">
        <v>19</v>
      </c>
      <c r="D98" s="266" t="s">
        <v>126</v>
      </c>
      <c r="E98" s="193" t="s">
        <v>19</v>
      </c>
      <c r="F98" s="193" t="s">
        <v>19</v>
      </c>
      <c r="G98" s="83" t="s">
        <v>75</v>
      </c>
      <c r="H98" s="67"/>
      <c r="I98" s="67"/>
    </row>
    <row r="99" spans="1:11" ht="13.5" customHeight="1" x14ac:dyDescent="0.25">
      <c r="A99" s="159"/>
      <c r="B99" s="244"/>
      <c r="C99" s="200"/>
      <c r="D99" s="267"/>
      <c r="E99" s="200"/>
      <c r="F99" s="200"/>
      <c r="G99" s="102" t="s">
        <v>14</v>
      </c>
      <c r="H99" s="67"/>
      <c r="I99" s="67"/>
    </row>
    <row r="100" spans="1:11" ht="12" customHeight="1" x14ac:dyDescent="0.25">
      <c r="A100" s="153"/>
      <c r="B100" s="245"/>
      <c r="C100" s="211"/>
      <c r="D100" s="268"/>
      <c r="E100" s="211"/>
      <c r="F100" s="211"/>
      <c r="G100" s="102" t="s">
        <v>15</v>
      </c>
      <c r="H100" s="67"/>
      <c r="I100" s="67"/>
    </row>
    <row r="101" spans="1:11" ht="15" outlineLevel="1" x14ac:dyDescent="0.25">
      <c r="A101" s="222" t="s">
        <v>85</v>
      </c>
      <c r="B101" s="212" t="s">
        <v>361</v>
      </c>
      <c r="C101" s="147"/>
      <c r="D101" s="160" t="s">
        <v>254</v>
      </c>
      <c r="E101" s="269"/>
      <c r="F101" s="150"/>
      <c r="G101" s="141"/>
      <c r="H101" s="161"/>
      <c r="I101" s="161"/>
    </row>
    <row r="102" spans="1:11" ht="15" outlineLevel="1" x14ac:dyDescent="0.25">
      <c r="A102" s="222"/>
      <c r="B102" s="212"/>
      <c r="C102" s="151"/>
      <c r="D102" s="160"/>
      <c r="E102" s="149"/>
      <c r="F102" s="150"/>
      <c r="G102" s="196"/>
      <c r="H102" s="161"/>
      <c r="I102" s="161"/>
    </row>
    <row r="103" spans="1:11" ht="27.75" customHeight="1" outlineLevel="1" x14ac:dyDescent="0.25">
      <c r="A103" s="222"/>
      <c r="B103" s="212"/>
      <c r="C103" s="151"/>
      <c r="D103" s="160"/>
      <c r="E103" s="149"/>
      <c r="F103" s="150"/>
      <c r="G103" s="196"/>
      <c r="H103" s="161"/>
      <c r="I103" s="161"/>
    </row>
    <row r="104" spans="1:11" ht="2.25" customHeight="1" outlineLevel="1" x14ac:dyDescent="0.25">
      <c r="A104" s="222"/>
      <c r="B104" s="212"/>
      <c r="C104" s="151"/>
      <c r="D104" s="160"/>
      <c r="E104" s="149"/>
      <c r="F104" s="150"/>
      <c r="G104" s="196"/>
      <c r="H104" s="161"/>
      <c r="I104" s="161"/>
    </row>
    <row r="105" spans="1:11" ht="24.75" customHeight="1" outlineLevel="1" x14ac:dyDescent="0.25">
      <c r="A105" s="222"/>
      <c r="B105" s="212"/>
      <c r="C105" s="148"/>
      <c r="D105" s="160"/>
      <c r="E105" s="149"/>
      <c r="F105" s="150"/>
      <c r="G105" s="142"/>
      <c r="H105" s="161"/>
      <c r="I105" s="161"/>
    </row>
    <row r="106" spans="1:11" ht="15" outlineLevel="1" x14ac:dyDescent="0.25">
      <c r="A106" s="222"/>
      <c r="B106" s="145" t="s">
        <v>362</v>
      </c>
      <c r="C106" s="147" t="s">
        <v>33</v>
      </c>
      <c r="D106" s="160" t="s">
        <v>96</v>
      </c>
      <c r="E106" s="184" t="s">
        <v>115</v>
      </c>
      <c r="F106" s="189" t="s">
        <v>311</v>
      </c>
      <c r="G106" s="183"/>
      <c r="H106" s="181"/>
      <c r="I106" s="181"/>
    </row>
    <row r="107" spans="1:11" ht="86.25" customHeight="1" outlineLevel="1" x14ac:dyDescent="0.25">
      <c r="A107" s="222"/>
      <c r="B107" s="146"/>
      <c r="C107" s="148"/>
      <c r="D107" s="160"/>
      <c r="E107" s="185"/>
      <c r="F107" s="187"/>
      <c r="G107" s="183"/>
      <c r="H107" s="181"/>
      <c r="I107" s="181"/>
    </row>
    <row r="108" spans="1:11" ht="24.75" customHeight="1" x14ac:dyDescent="0.25">
      <c r="A108" s="158" t="s">
        <v>86</v>
      </c>
      <c r="B108" s="229" t="s">
        <v>363</v>
      </c>
      <c r="C108" s="193" t="s">
        <v>19</v>
      </c>
      <c r="D108" s="202" t="s">
        <v>127</v>
      </c>
      <c r="E108" s="193" t="s">
        <v>19</v>
      </c>
      <c r="F108" s="193" t="s">
        <v>19</v>
      </c>
      <c r="G108" s="39" t="s">
        <v>75</v>
      </c>
      <c r="H108" s="40">
        <f>H109+H110</f>
        <v>5000</v>
      </c>
      <c r="I108" s="40">
        <f>I109+I110</f>
        <v>1881</v>
      </c>
      <c r="K108" s="7"/>
    </row>
    <row r="109" spans="1:11" ht="31.5" customHeight="1" x14ac:dyDescent="0.25">
      <c r="A109" s="232"/>
      <c r="B109" s="230"/>
      <c r="C109" s="194"/>
      <c r="D109" s="260"/>
      <c r="E109" s="194"/>
      <c r="F109" s="194"/>
      <c r="G109" s="102" t="s">
        <v>14</v>
      </c>
      <c r="H109" s="75"/>
      <c r="I109" s="59"/>
      <c r="K109" s="7"/>
    </row>
    <row r="110" spans="1:11" ht="27.75" customHeight="1" x14ac:dyDescent="0.25">
      <c r="A110" s="233"/>
      <c r="B110" s="231"/>
      <c r="C110" s="195"/>
      <c r="D110" s="261"/>
      <c r="E110" s="195"/>
      <c r="F110" s="195"/>
      <c r="G110" s="102" t="s">
        <v>15</v>
      </c>
      <c r="H110" s="75">
        <v>5000</v>
      </c>
      <c r="I110" s="59">
        <v>1881</v>
      </c>
      <c r="K110" s="7"/>
    </row>
    <row r="111" spans="1:11" ht="22.5" customHeight="1" outlineLevel="1" x14ac:dyDescent="0.25">
      <c r="A111" s="246" t="s">
        <v>87</v>
      </c>
      <c r="B111" s="256" t="s">
        <v>364</v>
      </c>
      <c r="C111" s="193"/>
      <c r="D111" s="173" t="s">
        <v>79</v>
      </c>
      <c r="E111" s="184"/>
      <c r="F111" s="193"/>
      <c r="G111" s="145" t="s">
        <v>121</v>
      </c>
      <c r="H111" s="143">
        <v>5000</v>
      </c>
      <c r="I111" s="162">
        <v>1881</v>
      </c>
    </row>
    <row r="112" spans="1:11" ht="22.5" customHeight="1" outlineLevel="1" x14ac:dyDescent="0.25">
      <c r="A112" s="251"/>
      <c r="B112" s="179"/>
      <c r="C112" s="200"/>
      <c r="D112" s="197"/>
      <c r="E112" s="199"/>
      <c r="F112" s="200"/>
      <c r="G112" s="196"/>
      <c r="H112" s="180"/>
      <c r="I112" s="180"/>
    </row>
    <row r="113" spans="1:9" ht="22.5" customHeight="1" outlineLevel="1" x14ac:dyDescent="0.25">
      <c r="A113" s="251"/>
      <c r="B113" s="179"/>
      <c r="C113" s="200"/>
      <c r="D113" s="197"/>
      <c r="E113" s="199"/>
      <c r="F113" s="200"/>
      <c r="G113" s="196"/>
      <c r="H113" s="180"/>
      <c r="I113" s="180"/>
    </row>
    <row r="114" spans="1:9" ht="22.5" customHeight="1" outlineLevel="1" x14ac:dyDescent="0.25">
      <c r="A114" s="251"/>
      <c r="B114" s="179"/>
      <c r="C114" s="200"/>
      <c r="D114" s="197"/>
      <c r="E114" s="199"/>
      <c r="F114" s="200"/>
      <c r="G114" s="196"/>
      <c r="H114" s="180"/>
      <c r="I114" s="180"/>
    </row>
    <row r="115" spans="1:9" ht="9" customHeight="1" outlineLevel="1" x14ac:dyDescent="0.25">
      <c r="A115" s="251"/>
      <c r="B115" s="179"/>
      <c r="C115" s="200"/>
      <c r="D115" s="197"/>
      <c r="E115" s="199"/>
      <c r="F115" s="200"/>
      <c r="G115" s="196"/>
      <c r="H115" s="180"/>
      <c r="I115" s="180"/>
    </row>
    <row r="116" spans="1:9" ht="33" customHeight="1" outlineLevel="1" x14ac:dyDescent="0.25">
      <c r="A116" s="251"/>
      <c r="B116" s="179"/>
      <c r="C116" s="200"/>
      <c r="D116" s="197"/>
      <c r="E116" s="199"/>
      <c r="F116" s="200"/>
      <c r="G116" s="196"/>
      <c r="H116" s="180"/>
      <c r="I116" s="180"/>
    </row>
    <row r="117" spans="1:9" ht="2.25" customHeight="1" outlineLevel="1" x14ac:dyDescent="0.25">
      <c r="A117" s="247"/>
      <c r="B117" s="146"/>
      <c r="C117" s="211"/>
      <c r="D117" s="198"/>
      <c r="E117" s="103"/>
      <c r="F117" s="104"/>
      <c r="G117" s="100"/>
      <c r="H117" s="101"/>
      <c r="I117" s="101"/>
    </row>
    <row r="118" spans="1:9" ht="15" customHeight="1" outlineLevel="1" x14ac:dyDescent="0.25">
      <c r="A118" s="222"/>
      <c r="B118" s="156" t="s">
        <v>365</v>
      </c>
      <c r="C118" s="147" t="s">
        <v>93</v>
      </c>
      <c r="D118" s="173" t="s">
        <v>255</v>
      </c>
      <c r="E118" s="184" t="s">
        <v>31</v>
      </c>
      <c r="F118" s="150"/>
      <c r="G118" s="141"/>
      <c r="H118" s="162"/>
      <c r="I118" s="162"/>
    </row>
    <row r="119" spans="1:9" ht="150.75" customHeight="1" outlineLevel="1" x14ac:dyDescent="0.25">
      <c r="A119" s="222"/>
      <c r="B119" s="146"/>
      <c r="C119" s="148"/>
      <c r="D119" s="201"/>
      <c r="E119" s="185"/>
      <c r="F119" s="150"/>
      <c r="G119" s="142"/>
      <c r="H119" s="163"/>
      <c r="I119" s="163"/>
    </row>
    <row r="120" spans="1:9" ht="15" outlineLevel="1" x14ac:dyDescent="0.25">
      <c r="A120" s="222"/>
      <c r="B120" s="145" t="s">
        <v>366</v>
      </c>
      <c r="C120" s="147" t="s">
        <v>93</v>
      </c>
      <c r="D120" s="160" t="s">
        <v>17</v>
      </c>
      <c r="E120" s="152">
        <v>45290</v>
      </c>
      <c r="F120" s="150"/>
      <c r="G120" s="141"/>
      <c r="H120" s="162"/>
      <c r="I120" s="162"/>
    </row>
    <row r="121" spans="1:9" ht="135.75" customHeight="1" outlineLevel="1" x14ac:dyDescent="0.25">
      <c r="A121" s="222"/>
      <c r="B121" s="146"/>
      <c r="C121" s="148"/>
      <c r="D121" s="160"/>
      <c r="E121" s="153"/>
      <c r="F121" s="150"/>
      <c r="G121" s="142"/>
      <c r="H121" s="163"/>
      <c r="I121" s="163"/>
    </row>
    <row r="122" spans="1:9" ht="37.5" customHeight="1" x14ac:dyDescent="0.25">
      <c r="A122" s="158" t="s">
        <v>42</v>
      </c>
      <c r="B122" s="229" t="s">
        <v>367</v>
      </c>
      <c r="C122" s="147" t="s">
        <v>19</v>
      </c>
      <c r="D122" s="202" t="s">
        <v>126</v>
      </c>
      <c r="E122" s="147" t="s">
        <v>19</v>
      </c>
      <c r="F122" s="147" t="s">
        <v>19</v>
      </c>
      <c r="G122" s="39" t="s">
        <v>75</v>
      </c>
      <c r="H122" s="67"/>
      <c r="I122" s="67"/>
    </row>
    <row r="123" spans="1:9" ht="17.25" customHeight="1" x14ac:dyDescent="0.25">
      <c r="A123" s="159"/>
      <c r="B123" s="244"/>
      <c r="C123" s="151"/>
      <c r="D123" s="203"/>
      <c r="E123" s="151"/>
      <c r="F123" s="151"/>
      <c r="G123" s="39" t="s">
        <v>14</v>
      </c>
      <c r="H123" s="67"/>
      <c r="I123" s="67"/>
    </row>
    <row r="124" spans="1:9" ht="21.75" customHeight="1" x14ac:dyDescent="0.25">
      <c r="A124" s="153"/>
      <c r="B124" s="245"/>
      <c r="C124" s="148"/>
      <c r="D124" s="204"/>
      <c r="E124" s="148"/>
      <c r="F124" s="148"/>
      <c r="G124" s="39" t="s">
        <v>15</v>
      </c>
      <c r="H124" s="67"/>
      <c r="I124" s="67"/>
    </row>
    <row r="125" spans="1:9" ht="13.5" customHeight="1" outlineLevel="1" x14ac:dyDescent="0.25">
      <c r="A125" s="222" t="s">
        <v>292</v>
      </c>
      <c r="B125" s="212" t="s">
        <v>368</v>
      </c>
      <c r="C125" s="150"/>
      <c r="D125" s="160" t="s">
        <v>18</v>
      </c>
      <c r="E125" s="149"/>
      <c r="F125" s="150"/>
      <c r="G125" s="183"/>
      <c r="H125" s="161"/>
      <c r="I125" s="161"/>
    </row>
    <row r="126" spans="1:9" ht="13.5" customHeight="1" outlineLevel="1" x14ac:dyDescent="0.25">
      <c r="A126" s="222"/>
      <c r="B126" s="212"/>
      <c r="C126" s="150"/>
      <c r="D126" s="160"/>
      <c r="E126" s="149"/>
      <c r="F126" s="150"/>
      <c r="G126" s="183"/>
      <c r="H126" s="161"/>
      <c r="I126" s="161"/>
    </row>
    <row r="127" spans="1:9" ht="13.5" customHeight="1" outlineLevel="1" x14ac:dyDescent="0.25">
      <c r="A127" s="222"/>
      <c r="B127" s="212"/>
      <c r="C127" s="150"/>
      <c r="D127" s="160"/>
      <c r="E127" s="149"/>
      <c r="F127" s="150"/>
      <c r="G127" s="183"/>
      <c r="H127" s="161"/>
      <c r="I127" s="161"/>
    </row>
    <row r="128" spans="1:9" ht="7.5" customHeight="1" outlineLevel="1" x14ac:dyDescent="0.25">
      <c r="A128" s="222"/>
      <c r="B128" s="212"/>
      <c r="C128" s="150"/>
      <c r="D128" s="160"/>
      <c r="E128" s="149"/>
      <c r="F128" s="150"/>
      <c r="G128" s="183"/>
      <c r="H128" s="161"/>
      <c r="I128" s="161"/>
    </row>
    <row r="129" spans="1:9" ht="23.25" customHeight="1" outlineLevel="1" x14ac:dyDescent="0.25">
      <c r="A129" s="222"/>
      <c r="B129" s="212"/>
      <c r="C129" s="150"/>
      <c r="D129" s="160"/>
      <c r="E129" s="149"/>
      <c r="F129" s="150"/>
      <c r="G129" s="183"/>
      <c r="H129" s="161"/>
      <c r="I129" s="161"/>
    </row>
    <row r="130" spans="1:9" ht="15" outlineLevel="1" x14ac:dyDescent="0.25">
      <c r="A130" s="222"/>
      <c r="B130" s="145" t="s">
        <v>369</v>
      </c>
      <c r="C130" s="147" t="s">
        <v>93</v>
      </c>
      <c r="D130" s="173" t="s">
        <v>108</v>
      </c>
      <c r="E130" s="152">
        <v>45291</v>
      </c>
      <c r="F130" s="150"/>
      <c r="G130" s="141"/>
      <c r="H130" s="162"/>
      <c r="I130" s="162"/>
    </row>
    <row r="131" spans="1:9" ht="55.5" customHeight="1" outlineLevel="1" x14ac:dyDescent="0.25">
      <c r="A131" s="222"/>
      <c r="B131" s="146"/>
      <c r="C131" s="148"/>
      <c r="D131" s="198"/>
      <c r="E131" s="153"/>
      <c r="F131" s="150"/>
      <c r="G131" s="142"/>
      <c r="H131" s="163"/>
      <c r="I131" s="163"/>
    </row>
    <row r="132" spans="1:9" ht="12" customHeight="1" outlineLevel="1" x14ac:dyDescent="0.25">
      <c r="A132" s="222" t="s">
        <v>88</v>
      </c>
      <c r="B132" s="212" t="s">
        <v>370</v>
      </c>
      <c r="C132" s="150"/>
      <c r="D132" s="160" t="s">
        <v>18</v>
      </c>
      <c r="E132" s="149"/>
      <c r="F132" s="150"/>
      <c r="G132" s="141"/>
      <c r="H132" s="161"/>
      <c r="I132" s="161"/>
    </row>
    <row r="133" spans="1:9" ht="12" customHeight="1" outlineLevel="1" x14ac:dyDescent="0.25">
      <c r="A133" s="222"/>
      <c r="B133" s="212"/>
      <c r="C133" s="150"/>
      <c r="D133" s="160"/>
      <c r="E133" s="149"/>
      <c r="F133" s="150"/>
      <c r="G133" s="196"/>
      <c r="H133" s="161"/>
      <c r="I133" s="161"/>
    </row>
    <row r="134" spans="1:9" ht="12" customHeight="1" outlineLevel="1" x14ac:dyDescent="0.25">
      <c r="A134" s="222"/>
      <c r="B134" s="212"/>
      <c r="C134" s="150"/>
      <c r="D134" s="160"/>
      <c r="E134" s="149"/>
      <c r="F134" s="150"/>
      <c r="G134" s="196"/>
      <c r="H134" s="161"/>
      <c r="I134" s="161"/>
    </row>
    <row r="135" spans="1:9" ht="12" customHeight="1" outlineLevel="1" x14ac:dyDescent="0.25">
      <c r="A135" s="222"/>
      <c r="B135" s="212"/>
      <c r="C135" s="150"/>
      <c r="D135" s="160"/>
      <c r="E135" s="149"/>
      <c r="F135" s="150"/>
      <c r="G135" s="196"/>
      <c r="H135" s="161"/>
      <c r="I135" s="161"/>
    </row>
    <row r="136" spans="1:9" ht="14.25" customHeight="1" outlineLevel="1" x14ac:dyDescent="0.25">
      <c r="A136" s="222"/>
      <c r="B136" s="212"/>
      <c r="C136" s="150"/>
      <c r="D136" s="160"/>
      <c r="E136" s="149"/>
      <c r="F136" s="150"/>
      <c r="G136" s="142"/>
      <c r="H136" s="161"/>
      <c r="I136" s="161"/>
    </row>
    <row r="137" spans="1:9" ht="15" outlineLevel="1" x14ac:dyDescent="0.25">
      <c r="A137" s="222"/>
      <c r="B137" s="145" t="s">
        <v>371</v>
      </c>
      <c r="C137" s="147" t="s">
        <v>93</v>
      </c>
      <c r="D137" s="160" t="s">
        <v>18</v>
      </c>
      <c r="E137" s="152">
        <v>45291</v>
      </c>
      <c r="F137" s="150"/>
      <c r="G137" s="141"/>
      <c r="H137" s="162"/>
      <c r="I137" s="162"/>
    </row>
    <row r="138" spans="1:9" ht="50.25" customHeight="1" outlineLevel="1" x14ac:dyDescent="0.25">
      <c r="A138" s="222"/>
      <c r="B138" s="146"/>
      <c r="C138" s="148"/>
      <c r="D138" s="160"/>
      <c r="E138" s="153"/>
      <c r="F138" s="150"/>
      <c r="G138" s="142"/>
      <c r="H138" s="163"/>
      <c r="I138" s="163"/>
    </row>
    <row r="139" spans="1:9" ht="24" customHeight="1" x14ac:dyDescent="0.25">
      <c r="A139" s="158" t="s">
        <v>43</v>
      </c>
      <c r="B139" s="229" t="s">
        <v>372</v>
      </c>
      <c r="C139" s="147" t="s">
        <v>19</v>
      </c>
      <c r="D139" s="266" t="s">
        <v>126</v>
      </c>
      <c r="E139" s="147" t="s">
        <v>19</v>
      </c>
      <c r="F139" s="147" t="s">
        <v>19</v>
      </c>
      <c r="G139" s="39" t="s">
        <v>75</v>
      </c>
      <c r="H139" s="67"/>
      <c r="I139" s="67"/>
    </row>
    <row r="140" spans="1:9" ht="21" customHeight="1" x14ac:dyDescent="0.25">
      <c r="A140" s="159"/>
      <c r="B140" s="244"/>
      <c r="C140" s="151"/>
      <c r="D140" s="267"/>
      <c r="E140" s="151"/>
      <c r="F140" s="151"/>
      <c r="G140" s="58" t="s">
        <v>14</v>
      </c>
      <c r="H140" s="67"/>
      <c r="I140" s="67"/>
    </row>
    <row r="141" spans="1:9" ht="18" customHeight="1" x14ac:dyDescent="0.25">
      <c r="A141" s="153"/>
      <c r="B141" s="245"/>
      <c r="C141" s="148"/>
      <c r="D141" s="268"/>
      <c r="E141" s="148"/>
      <c r="F141" s="148"/>
      <c r="G141" s="58" t="s">
        <v>15</v>
      </c>
      <c r="H141" s="67"/>
      <c r="I141" s="67"/>
    </row>
    <row r="142" spans="1:9" ht="12.75" customHeight="1" outlineLevel="1" x14ac:dyDescent="0.25">
      <c r="A142" s="222" t="s">
        <v>44</v>
      </c>
      <c r="B142" s="259" t="s">
        <v>373</v>
      </c>
      <c r="C142" s="150"/>
      <c r="D142" s="160" t="s">
        <v>18</v>
      </c>
      <c r="E142" s="149"/>
      <c r="F142" s="150"/>
      <c r="G142" s="141"/>
      <c r="H142" s="161"/>
      <c r="I142" s="161"/>
    </row>
    <row r="143" spans="1:9" ht="12.75" customHeight="1" outlineLevel="1" x14ac:dyDescent="0.25">
      <c r="A143" s="222"/>
      <c r="B143" s="212"/>
      <c r="C143" s="150"/>
      <c r="D143" s="160"/>
      <c r="E143" s="149"/>
      <c r="F143" s="150"/>
      <c r="G143" s="196"/>
      <c r="H143" s="161"/>
      <c r="I143" s="161"/>
    </row>
    <row r="144" spans="1:9" ht="12.75" customHeight="1" outlineLevel="1" x14ac:dyDescent="0.25">
      <c r="A144" s="222"/>
      <c r="B144" s="212"/>
      <c r="C144" s="150"/>
      <c r="D144" s="160"/>
      <c r="E144" s="149"/>
      <c r="F144" s="150"/>
      <c r="G144" s="196"/>
      <c r="H144" s="161"/>
      <c r="I144" s="161"/>
    </row>
    <row r="145" spans="1:9" ht="8.25" customHeight="1" outlineLevel="1" x14ac:dyDescent="0.25">
      <c r="A145" s="222"/>
      <c r="B145" s="212"/>
      <c r="C145" s="150"/>
      <c r="D145" s="160"/>
      <c r="E145" s="149"/>
      <c r="F145" s="150"/>
      <c r="G145" s="196"/>
      <c r="H145" s="161"/>
      <c r="I145" s="161"/>
    </row>
    <row r="146" spans="1:9" ht="21.75" customHeight="1" outlineLevel="1" x14ac:dyDescent="0.25">
      <c r="A146" s="222"/>
      <c r="B146" s="212"/>
      <c r="C146" s="150"/>
      <c r="D146" s="160"/>
      <c r="E146" s="149"/>
      <c r="F146" s="150"/>
      <c r="G146" s="142"/>
      <c r="H146" s="161"/>
      <c r="I146" s="161"/>
    </row>
    <row r="147" spans="1:9" ht="15" outlineLevel="1" x14ac:dyDescent="0.25">
      <c r="A147" s="222"/>
      <c r="B147" s="145" t="s">
        <v>374</v>
      </c>
      <c r="C147" s="147" t="s">
        <v>93</v>
      </c>
      <c r="D147" s="160" t="s">
        <v>18</v>
      </c>
      <c r="E147" s="152">
        <v>45291</v>
      </c>
      <c r="F147" s="150"/>
      <c r="G147" s="141"/>
      <c r="H147" s="162"/>
      <c r="I147" s="162"/>
    </row>
    <row r="148" spans="1:9" ht="67.5" customHeight="1" outlineLevel="1" x14ac:dyDescent="0.25">
      <c r="A148" s="222"/>
      <c r="B148" s="146"/>
      <c r="C148" s="148"/>
      <c r="D148" s="160"/>
      <c r="E148" s="153"/>
      <c r="F148" s="150"/>
      <c r="G148" s="142"/>
      <c r="H148" s="163"/>
      <c r="I148" s="163"/>
    </row>
    <row r="149" spans="1:9" ht="84" customHeight="1" outlineLevel="1" x14ac:dyDescent="0.25">
      <c r="A149" s="77" t="s">
        <v>45</v>
      </c>
      <c r="B149" s="60" t="s">
        <v>375</v>
      </c>
      <c r="C149" s="93"/>
      <c r="D149" s="63" t="s">
        <v>18</v>
      </c>
      <c r="E149" s="105"/>
      <c r="F149" s="106"/>
      <c r="G149" s="84"/>
      <c r="H149" s="107"/>
      <c r="I149" s="67"/>
    </row>
    <row r="150" spans="1:9" ht="101.25" customHeight="1" outlineLevel="1" x14ac:dyDescent="0.25">
      <c r="A150" s="77"/>
      <c r="B150" s="108" t="s">
        <v>376</v>
      </c>
      <c r="C150" s="97" t="s">
        <v>93</v>
      </c>
      <c r="D150" s="63" t="s">
        <v>18</v>
      </c>
      <c r="E150" s="109">
        <v>45291</v>
      </c>
      <c r="F150" s="106"/>
      <c r="G150" s="100"/>
      <c r="H150" s="40"/>
      <c r="I150" s="40"/>
    </row>
    <row r="151" spans="1:9" ht="49.5" customHeight="1" x14ac:dyDescent="0.25">
      <c r="A151" s="105" t="s">
        <v>46</v>
      </c>
      <c r="B151" s="60" t="s">
        <v>377</v>
      </c>
      <c r="C151" s="93" t="s">
        <v>19</v>
      </c>
      <c r="D151" s="110" t="s">
        <v>126</v>
      </c>
      <c r="E151" s="93" t="s">
        <v>19</v>
      </c>
      <c r="F151" s="93" t="s">
        <v>19</v>
      </c>
      <c r="G151" s="39"/>
      <c r="H151" s="67"/>
      <c r="I151" s="67"/>
    </row>
    <row r="152" spans="1:9" ht="12" customHeight="1" outlineLevel="1" x14ac:dyDescent="0.25">
      <c r="A152" s="222" t="s">
        <v>47</v>
      </c>
      <c r="B152" s="259" t="s">
        <v>378</v>
      </c>
      <c r="C152" s="150"/>
      <c r="D152" s="160" t="s">
        <v>18</v>
      </c>
      <c r="E152" s="149"/>
      <c r="F152" s="150"/>
      <c r="G152" s="141"/>
      <c r="H152" s="161"/>
      <c r="I152" s="161"/>
    </row>
    <row r="153" spans="1:9" ht="12" customHeight="1" outlineLevel="1" x14ac:dyDescent="0.25">
      <c r="A153" s="222"/>
      <c r="B153" s="212"/>
      <c r="C153" s="150"/>
      <c r="D153" s="160"/>
      <c r="E153" s="149"/>
      <c r="F153" s="150"/>
      <c r="G153" s="196"/>
      <c r="H153" s="161"/>
      <c r="I153" s="161"/>
    </row>
    <row r="154" spans="1:9" ht="12" customHeight="1" outlineLevel="1" x14ac:dyDescent="0.25">
      <c r="A154" s="222"/>
      <c r="B154" s="212"/>
      <c r="C154" s="150"/>
      <c r="D154" s="160"/>
      <c r="E154" s="149"/>
      <c r="F154" s="150"/>
      <c r="G154" s="196"/>
      <c r="H154" s="161"/>
      <c r="I154" s="161"/>
    </row>
    <row r="155" spans="1:9" ht="9" customHeight="1" outlineLevel="1" x14ac:dyDescent="0.25">
      <c r="A155" s="222"/>
      <c r="B155" s="212"/>
      <c r="C155" s="150"/>
      <c r="D155" s="160"/>
      <c r="E155" s="149"/>
      <c r="F155" s="150"/>
      <c r="G155" s="196"/>
      <c r="H155" s="161"/>
      <c r="I155" s="161"/>
    </row>
    <row r="156" spans="1:9" ht="18.75" customHeight="1" outlineLevel="1" x14ac:dyDescent="0.25">
      <c r="A156" s="222"/>
      <c r="B156" s="212"/>
      <c r="C156" s="150"/>
      <c r="D156" s="160"/>
      <c r="E156" s="149"/>
      <c r="F156" s="150"/>
      <c r="G156" s="142"/>
      <c r="H156" s="161"/>
      <c r="I156" s="161"/>
    </row>
    <row r="157" spans="1:9" ht="15" outlineLevel="1" x14ac:dyDescent="0.25">
      <c r="A157" s="222"/>
      <c r="B157" s="256" t="s">
        <v>379</v>
      </c>
      <c r="C157" s="147" t="s">
        <v>93</v>
      </c>
      <c r="D157" s="160" t="s">
        <v>18</v>
      </c>
      <c r="E157" s="152">
        <v>45291</v>
      </c>
      <c r="F157" s="150"/>
      <c r="G157" s="141"/>
      <c r="H157" s="162"/>
      <c r="I157" s="162"/>
    </row>
    <row r="158" spans="1:9" ht="50.25" customHeight="1" outlineLevel="1" x14ac:dyDescent="0.25">
      <c r="A158" s="222"/>
      <c r="B158" s="146"/>
      <c r="C158" s="148"/>
      <c r="D158" s="160"/>
      <c r="E158" s="153"/>
      <c r="F158" s="150"/>
      <c r="G158" s="142"/>
      <c r="H158" s="163"/>
      <c r="I158" s="163"/>
    </row>
    <row r="159" spans="1:9" ht="13.5" customHeight="1" outlineLevel="1" x14ac:dyDescent="0.25">
      <c r="A159" s="222" t="s">
        <v>293</v>
      </c>
      <c r="B159" s="212" t="s">
        <v>380</v>
      </c>
      <c r="C159" s="150"/>
      <c r="D159" s="160" t="s">
        <v>98</v>
      </c>
      <c r="E159" s="149"/>
      <c r="F159" s="150"/>
      <c r="G159" s="183"/>
      <c r="H159" s="161"/>
      <c r="I159" s="161"/>
    </row>
    <row r="160" spans="1:9" ht="13.5" customHeight="1" outlineLevel="1" x14ac:dyDescent="0.25">
      <c r="A160" s="222"/>
      <c r="B160" s="212"/>
      <c r="C160" s="150"/>
      <c r="D160" s="160"/>
      <c r="E160" s="149"/>
      <c r="F160" s="150"/>
      <c r="G160" s="183"/>
      <c r="H160" s="161"/>
      <c r="I160" s="161"/>
    </row>
    <row r="161" spans="1:11" ht="13.5" customHeight="1" outlineLevel="1" x14ac:dyDescent="0.25">
      <c r="A161" s="222"/>
      <c r="B161" s="212"/>
      <c r="C161" s="150"/>
      <c r="D161" s="160"/>
      <c r="E161" s="149"/>
      <c r="F161" s="150"/>
      <c r="G161" s="183"/>
      <c r="H161" s="161"/>
      <c r="I161" s="161"/>
    </row>
    <row r="162" spans="1:11" ht="9.75" customHeight="1" outlineLevel="1" x14ac:dyDescent="0.25">
      <c r="A162" s="222"/>
      <c r="B162" s="212"/>
      <c r="C162" s="150"/>
      <c r="D162" s="160"/>
      <c r="E162" s="149"/>
      <c r="F162" s="150"/>
      <c r="G162" s="183"/>
      <c r="H162" s="161"/>
      <c r="I162" s="161"/>
    </row>
    <row r="163" spans="1:11" ht="21.75" customHeight="1" outlineLevel="1" x14ac:dyDescent="0.25">
      <c r="A163" s="222"/>
      <c r="B163" s="212"/>
      <c r="C163" s="150"/>
      <c r="D163" s="160"/>
      <c r="E163" s="149"/>
      <c r="F163" s="150"/>
      <c r="G163" s="183"/>
      <c r="H163" s="161"/>
      <c r="I163" s="161"/>
    </row>
    <row r="164" spans="1:11" ht="15" outlineLevel="1" x14ac:dyDescent="0.25">
      <c r="A164" s="222"/>
      <c r="B164" s="145" t="s">
        <v>381</v>
      </c>
      <c r="C164" s="147" t="s">
        <v>93</v>
      </c>
      <c r="D164" s="160" t="s">
        <v>99</v>
      </c>
      <c r="E164" s="152">
        <v>45291</v>
      </c>
      <c r="F164" s="150"/>
      <c r="G164" s="141"/>
      <c r="H164" s="162"/>
      <c r="I164" s="162"/>
    </row>
    <row r="165" spans="1:11" ht="50.25" customHeight="1" outlineLevel="1" x14ac:dyDescent="0.25">
      <c r="A165" s="222"/>
      <c r="B165" s="146"/>
      <c r="C165" s="148"/>
      <c r="D165" s="160"/>
      <c r="E165" s="153"/>
      <c r="F165" s="150"/>
      <c r="G165" s="142"/>
      <c r="H165" s="163"/>
      <c r="I165" s="163"/>
    </row>
    <row r="166" spans="1:11" ht="21.75" customHeight="1" x14ac:dyDescent="0.3">
      <c r="A166" s="272" t="s">
        <v>10</v>
      </c>
      <c r="B166" s="273"/>
      <c r="C166" s="273"/>
      <c r="D166" s="273"/>
      <c r="E166" s="273"/>
      <c r="F166" s="273"/>
      <c r="G166" s="273"/>
      <c r="H166" s="273"/>
      <c r="I166" s="274"/>
      <c r="K166" s="6"/>
    </row>
    <row r="167" spans="1:11" ht="39" customHeight="1" x14ac:dyDescent="0.25">
      <c r="A167" s="193" t="s">
        <v>48</v>
      </c>
      <c r="B167" s="229" t="s">
        <v>382</v>
      </c>
      <c r="C167" s="147" t="s">
        <v>19</v>
      </c>
      <c r="D167" s="202" t="s">
        <v>256</v>
      </c>
      <c r="E167" s="147" t="s">
        <v>19</v>
      </c>
      <c r="F167" s="147" t="s">
        <v>19</v>
      </c>
      <c r="G167" s="39" t="s">
        <v>75</v>
      </c>
      <c r="H167" s="67">
        <f>H169+H168</f>
        <v>2543172.6</v>
      </c>
      <c r="I167" s="67">
        <f>I169+I168</f>
        <v>582003</v>
      </c>
    </row>
    <row r="168" spans="1:11" ht="18" customHeight="1" x14ac:dyDescent="0.25">
      <c r="A168" s="200"/>
      <c r="B168" s="244"/>
      <c r="C168" s="151"/>
      <c r="D168" s="203"/>
      <c r="E168" s="151"/>
      <c r="F168" s="151"/>
      <c r="G168" s="58" t="s">
        <v>14</v>
      </c>
      <c r="H168" s="67">
        <v>2543172.6</v>
      </c>
      <c r="I168" s="40">
        <f>I177</f>
        <v>582003</v>
      </c>
    </row>
    <row r="169" spans="1:11" ht="15" customHeight="1" x14ac:dyDescent="0.25">
      <c r="A169" s="211"/>
      <c r="B169" s="245"/>
      <c r="C169" s="148"/>
      <c r="D169" s="204"/>
      <c r="E169" s="148"/>
      <c r="F169" s="148"/>
      <c r="G169" s="58" t="s">
        <v>15</v>
      </c>
      <c r="H169" s="67"/>
      <c r="I169" s="40"/>
    </row>
    <row r="170" spans="1:11" ht="24.75" customHeight="1" outlineLevel="1" x14ac:dyDescent="0.25">
      <c r="A170" s="222" t="s">
        <v>49</v>
      </c>
      <c r="B170" s="212" t="s">
        <v>383</v>
      </c>
      <c r="C170" s="150"/>
      <c r="D170" s="160" t="s">
        <v>80</v>
      </c>
      <c r="E170" s="149"/>
      <c r="F170" s="189"/>
      <c r="G170" s="141"/>
      <c r="H170" s="161"/>
      <c r="I170" s="161"/>
    </row>
    <row r="171" spans="1:11" ht="16.5" customHeight="1" outlineLevel="1" x14ac:dyDescent="0.25">
      <c r="A171" s="222"/>
      <c r="B171" s="212"/>
      <c r="C171" s="150"/>
      <c r="D171" s="160"/>
      <c r="E171" s="149"/>
      <c r="F171" s="192"/>
      <c r="G171" s="196"/>
      <c r="H171" s="161"/>
      <c r="I171" s="161"/>
    </row>
    <row r="172" spans="1:11" ht="16.5" customHeight="1" outlineLevel="1" x14ac:dyDescent="0.25">
      <c r="A172" s="222"/>
      <c r="B172" s="212"/>
      <c r="C172" s="150"/>
      <c r="D172" s="160"/>
      <c r="E172" s="149"/>
      <c r="F172" s="192"/>
      <c r="G172" s="196"/>
      <c r="H172" s="161"/>
      <c r="I172" s="161"/>
    </row>
    <row r="173" spans="1:11" ht="9.75" customHeight="1" outlineLevel="1" x14ac:dyDescent="0.25">
      <c r="A173" s="222"/>
      <c r="B173" s="212"/>
      <c r="C173" s="150"/>
      <c r="D173" s="160"/>
      <c r="E173" s="149"/>
      <c r="F173" s="192"/>
      <c r="G173" s="196"/>
      <c r="H173" s="161"/>
      <c r="I173" s="161"/>
    </row>
    <row r="174" spans="1:11" ht="18" customHeight="1" outlineLevel="1" x14ac:dyDescent="0.25">
      <c r="A174" s="222"/>
      <c r="B174" s="212"/>
      <c r="C174" s="150"/>
      <c r="D174" s="160"/>
      <c r="E174" s="149"/>
      <c r="F174" s="187"/>
      <c r="G174" s="142"/>
      <c r="H174" s="161"/>
      <c r="I174" s="161"/>
    </row>
    <row r="175" spans="1:11" ht="15" customHeight="1" outlineLevel="1" x14ac:dyDescent="0.25">
      <c r="A175" s="222"/>
      <c r="B175" s="256" t="s">
        <v>384</v>
      </c>
      <c r="C175" s="147" t="s">
        <v>93</v>
      </c>
      <c r="D175" s="160" t="s">
        <v>81</v>
      </c>
      <c r="E175" s="184" t="s">
        <v>257</v>
      </c>
      <c r="F175" s="188"/>
      <c r="G175" s="141"/>
      <c r="H175" s="162"/>
      <c r="I175" s="162"/>
    </row>
    <row r="176" spans="1:11" ht="92.25" customHeight="1" outlineLevel="1" x14ac:dyDescent="0.25">
      <c r="A176" s="222"/>
      <c r="B176" s="146"/>
      <c r="C176" s="148"/>
      <c r="D176" s="160"/>
      <c r="E176" s="185"/>
      <c r="F176" s="188"/>
      <c r="G176" s="142"/>
      <c r="H176" s="163"/>
      <c r="I176" s="163"/>
    </row>
    <row r="177" spans="1:9" ht="39.75" customHeight="1" outlineLevel="1" x14ac:dyDescent="0.25">
      <c r="A177" s="246" t="s">
        <v>50</v>
      </c>
      <c r="B177" s="145" t="s">
        <v>385</v>
      </c>
      <c r="C177" s="193"/>
      <c r="D177" s="173" t="s">
        <v>24</v>
      </c>
      <c r="E177" s="158"/>
      <c r="F177" s="226"/>
      <c r="G177" s="145" t="s">
        <v>14</v>
      </c>
      <c r="H177" s="162">
        <v>2543172.6</v>
      </c>
      <c r="I177" s="162">
        <v>582003</v>
      </c>
    </row>
    <row r="178" spans="1:9" ht="54.75" customHeight="1" outlineLevel="1" x14ac:dyDescent="0.25">
      <c r="A178" s="247"/>
      <c r="B178" s="146"/>
      <c r="C178" s="211"/>
      <c r="D178" s="198"/>
      <c r="E178" s="153"/>
      <c r="F178" s="227"/>
      <c r="G178" s="146"/>
      <c r="H178" s="144"/>
      <c r="I178" s="144"/>
    </row>
    <row r="179" spans="1:9" ht="15" customHeight="1" outlineLevel="1" x14ac:dyDescent="0.25">
      <c r="A179" s="222"/>
      <c r="B179" s="256" t="s">
        <v>386</v>
      </c>
      <c r="C179" s="147" t="s">
        <v>33</v>
      </c>
      <c r="D179" s="160" t="s">
        <v>24</v>
      </c>
      <c r="E179" s="184" t="s">
        <v>114</v>
      </c>
      <c r="F179" s="188" t="s">
        <v>320</v>
      </c>
      <c r="G179" s="141"/>
      <c r="H179" s="162"/>
      <c r="I179" s="162"/>
    </row>
    <row r="180" spans="1:9" ht="79.5" customHeight="1" outlineLevel="1" x14ac:dyDescent="0.25">
      <c r="A180" s="222"/>
      <c r="B180" s="146"/>
      <c r="C180" s="148"/>
      <c r="D180" s="160"/>
      <c r="E180" s="185"/>
      <c r="F180" s="188"/>
      <c r="G180" s="142"/>
      <c r="H180" s="163"/>
      <c r="I180" s="163"/>
    </row>
    <row r="181" spans="1:9" ht="18.75" customHeight="1" outlineLevel="1" x14ac:dyDescent="0.25">
      <c r="A181" s="222" t="s">
        <v>294</v>
      </c>
      <c r="B181" s="212" t="s">
        <v>387</v>
      </c>
      <c r="C181" s="150"/>
      <c r="D181" s="160" t="s">
        <v>24</v>
      </c>
      <c r="E181" s="149"/>
      <c r="F181" s="188"/>
      <c r="G181" s="141"/>
      <c r="H181" s="161"/>
      <c r="I181" s="161"/>
    </row>
    <row r="182" spans="1:9" ht="20.25" customHeight="1" outlineLevel="1" x14ac:dyDescent="0.25">
      <c r="A182" s="222"/>
      <c r="B182" s="212"/>
      <c r="C182" s="150"/>
      <c r="D182" s="160"/>
      <c r="E182" s="149"/>
      <c r="F182" s="188"/>
      <c r="G182" s="196"/>
      <c r="H182" s="161"/>
      <c r="I182" s="161"/>
    </row>
    <row r="183" spans="1:9" ht="16.5" customHeight="1" outlineLevel="1" x14ac:dyDescent="0.25">
      <c r="A183" s="222"/>
      <c r="B183" s="212"/>
      <c r="C183" s="150"/>
      <c r="D183" s="160"/>
      <c r="E183" s="149"/>
      <c r="F183" s="188"/>
      <c r="G183" s="196"/>
      <c r="H183" s="161"/>
      <c r="I183" s="161"/>
    </row>
    <row r="184" spans="1:9" ht="11.25" customHeight="1" outlineLevel="1" x14ac:dyDescent="0.25">
      <c r="A184" s="222"/>
      <c r="B184" s="212"/>
      <c r="C184" s="150"/>
      <c r="D184" s="160"/>
      <c r="E184" s="149"/>
      <c r="F184" s="188"/>
      <c r="G184" s="196"/>
      <c r="H184" s="161"/>
      <c r="I184" s="161"/>
    </row>
    <row r="185" spans="1:9" ht="37.5" customHeight="1" outlineLevel="1" x14ac:dyDescent="0.25">
      <c r="A185" s="222"/>
      <c r="B185" s="212"/>
      <c r="C185" s="150"/>
      <c r="D185" s="160"/>
      <c r="E185" s="149"/>
      <c r="F185" s="188"/>
      <c r="G185" s="142"/>
      <c r="H185" s="161"/>
      <c r="I185" s="161"/>
    </row>
    <row r="186" spans="1:9" ht="15" customHeight="1" outlineLevel="1" x14ac:dyDescent="0.25">
      <c r="A186" s="222"/>
      <c r="B186" s="145" t="s">
        <v>388</v>
      </c>
      <c r="C186" s="147" t="s">
        <v>93</v>
      </c>
      <c r="D186" s="160" t="s">
        <v>24</v>
      </c>
      <c r="E186" s="184" t="s">
        <v>257</v>
      </c>
      <c r="F186" s="188"/>
      <c r="G186" s="141"/>
      <c r="H186" s="162"/>
      <c r="I186" s="162"/>
    </row>
    <row r="187" spans="1:9" ht="82.5" customHeight="1" outlineLevel="1" x14ac:dyDescent="0.25">
      <c r="A187" s="222"/>
      <c r="B187" s="146"/>
      <c r="C187" s="148"/>
      <c r="D187" s="160"/>
      <c r="E187" s="185"/>
      <c r="F187" s="188"/>
      <c r="G187" s="142"/>
      <c r="H187" s="163"/>
      <c r="I187" s="163"/>
    </row>
    <row r="188" spans="1:9" ht="18" customHeight="1" outlineLevel="1" x14ac:dyDescent="0.25">
      <c r="A188" s="222" t="s">
        <v>295</v>
      </c>
      <c r="B188" s="212" t="s">
        <v>389</v>
      </c>
      <c r="C188" s="150"/>
      <c r="D188" s="160" t="s">
        <v>25</v>
      </c>
      <c r="E188" s="149"/>
      <c r="F188" s="182"/>
      <c r="G188" s="141"/>
      <c r="H188" s="161"/>
      <c r="I188" s="161"/>
    </row>
    <row r="189" spans="1:9" ht="18" customHeight="1" outlineLevel="1" x14ac:dyDescent="0.25">
      <c r="A189" s="222"/>
      <c r="B189" s="212"/>
      <c r="C189" s="150"/>
      <c r="D189" s="160"/>
      <c r="E189" s="149"/>
      <c r="F189" s="182"/>
      <c r="G189" s="196"/>
      <c r="H189" s="161"/>
      <c r="I189" s="161"/>
    </row>
    <row r="190" spans="1:9" ht="18" customHeight="1" outlineLevel="1" x14ac:dyDescent="0.25">
      <c r="A190" s="222"/>
      <c r="B190" s="212"/>
      <c r="C190" s="150"/>
      <c r="D190" s="160"/>
      <c r="E190" s="149"/>
      <c r="F190" s="182"/>
      <c r="G190" s="196"/>
      <c r="H190" s="161"/>
      <c r="I190" s="161"/>
    </row>
    <row r="191" spans="1:9" ht="18" customHeight="1" outlineLevel="1" x14ac:dyDescent="0.25">
      <c r="A191" s="222"/>
      <c r="B191" s="212"/>
      <c r="C191" s="150"/>
      <c r="D191" s="160"/>
      <c r="E191" s="149"/>
      <c r="F191" s="182"/>
      <c r="G191" s="196"/>
      <c r="H191" s="161"/>
      <c r="I191" s="161"/>
    </row>
    <row r="192" spans="1:9" ht="58.5" customHeight="1" outlineLevel="1" x14ac:dyDescent="0.25">
      <c r="A192" s="222"/>
      <c r="B192" s="212"/>
      <c r="C192" s="150"/>
      <c r="D192" s="160"/>
      <c r="E192" s="149"/>
      <c r="F192" s="182"/>
      <c r="G192" s="142"/>
      <c r="H192" s="161"/>
      <c r="I192" s="161"/>
    </row>
    <row r="193" spans="1:9" ht="15" customHeight="1" outlineLevel="1" x14ac:dyDescent="0.25">
      <c r="A193" s="222"/>
      <c r="B193" s="145" t="s">
        <v>390</v>
      </c>
      <c r="C193" s="147" t="s">
        <v>93</v>
      </c>
      <c r="D193" s="160" t="s">
        <v>25</v>
      </c>
      <c r="E193" s="184" t="s">
        <v>257</v>
      </c>
      <c r="F193" s="188"/>
      <c r="G193" s="141"/>
      <c r="H193" s="162"/>
      <c r="I193" s="162"/>
    </row>
    <row r="194" spans="1:9" ht="70.5" customHeight="1" outlineLevel="1" x14ac:dyDescent="0.25">
      <c r="A194" s="222"/>
      <c r="B194" s="146"/>
      <c r="C194" s="148"/>
      <c r="D194" s="160"/>
      <c r="E194" s="185"/>
      <c r="F194" s="188"/>
      <c r="G194" s="142"/>
      <c r="H194" s="163"/>
      <c r="I194" s="163"/>
    </row>
    <row r="195" spans="1:9" ht="15" outlineLevel="1" x14ac:dyDescent="0.25">
      <c r="A195" s="222" t="s">
        <v>296</v>
      </c>
      <c r="B195" s="212" t="s">
        <v>391</v>
      </c>
      <c r="C195" s="150"/>
      <c r="D195" s="160" t="s">
        <v>25</v>
      </c>
      <c r="E195" s="149"/>
      <c r="F195" s="182"/>
      <c r="G195" s="141"/>
      <c r="H195" s="161"/>
      <c r="I195" s="161"/>
    </row>
    <row r="196" spans="1:9" ht="15" outlineLevel="1" x14ac:dyDescent="0.25">
      <c r="A196" s="222"/>
      <c r="B196" s="212"/>
      <c r="C196" s="150"/>
      <c r="D196" s="160"/>
      <c r="E196" s="149"/>
      <c r="F196" s="182"/>
      <c r="G196" s="196"/>
      <c r="H196" s="161"/>
      <c r="I196" s="161"/>
    </row>
    <row r="197" spans="1:9" ht="15" outlineLevel="1" x14ac:dyDescent="0.25">
      <c r="A197" s="222"/>
      <c r="B197" s="212"/>
      <c r="C197" s="150"/>
      <c r="D197" s="160"/>
      <c r="E197" s="149"/>
      <c r="F197" s="182"/>
      <c r="G197" s="196"/>
      <c r="H197" s="161"/>
      <c r="I197" s="161"/>
    </row>
    <row r="198" spans="1:9" ht="15" outlineLevel="1" x14ac:dyDescent="0.25">
      <c r="A198" s="222"/>
      <c r="B198" s="212"/>
      <c r="C198" s="150"/>
      <c r="D198" s="160"/>
      <c r="E198" s="149"/>
      <c r="F198" s="182"/>
      <c r="G198" s="196"/>
      <c r="H198" s="161"/>
      <c r="I198" s="161"/>
    </row>
    <row r="199" spans="1:9" ht="42.75" customHeight="1" outlineLevel="1" x14ac:dyDescent="0.25">
      <c r="A199" s="222"/>
      <c r="B199" s="212"/>
      <c r="C199" s="150"/>
      <c r="D199" s="160"/>
      <c r="E199" s="149"/>
      <c r="F199" s="182"/>
      <c r="G199" s="142"/>
      <c r="H199" s="161"/>
      <c r="I199" s="161"/>
    </row>
    <row r="200" spans="1:9" ht="15" customHeight="1" outlineLevel="1" x14ac:dyDescent="0.25">
      <c r="A200" s="222"/>
      <c r="B200" s="145" t="s">
        <v>392</v>
      </c>
      <c r="C200" s="147" t="s">
        <v>93</v>
      </c>
      <c r="D200" s="160" t="s">
        <v>26</v>
      </c>
      <c r="E200" s="184" t="s">
        <v>257</v>
      </c>
      <c r="F200" s="188"/>
      <c r="G200" s="141"/>
      <c r="H200" s="162"/>
      <c r="I200" s="162"/>
    </row>
    <row r="201" spans="1:9" ht="54.75" customHeight="1" outlineLevel="1" x14ac:dyDescent="0.25">
      <c r="A201" s="222"/>
      <c r="B201" s="146"/>
      <c r="C201" s="148"/>
      <c r="D201" s="160"/>
      <c r="E201" s="185"/>
      <c r="F201" s="188"/>
      <c r="G201" s="142"/>
      <c r="H201" s="163"/>
      <c r="I201" s="163"/>
    </row>
    <row r="202" spans="1:9" ht="12" customHeight="1" outlineLevel="1" x14ac:dyDescent="0.25">
      <c r="A202" s="222" t="s">
        <v>297</v>
      </c>
      <c r="B202" s="212" t="s">
        <v>393</v>
      </c>
      <c r="C202" s="150"/>
      <c r="D202" s="160" t="s">
        <v>27</v>
      </c>
      <c r="E202" s="149"/>
      <c r="F202" s="182"/>
      <c r="G202" s="141"/>
      <c r="H202" s="161"/>
      <c r="I202" s="161"/>
    </row>
    <row r="203" spans="1:9" ht="12" customHeight="1" outlineLevel="1" x14ac:dyDescent="0.25">
      <c r="A203" s="222"/>
      <c r="B203" s="212"/>
      <c r="C203" s="150"/>
      <c r="D203" s="160"/>
      <c r="E203" s="149"/>
      <c r="F203" s="182"/>
      <c r="G203" s="196"/>
      <c r="H203" s="161"/>
      <c r="I203" s="161"/>
    </row>
    <row r="204" spans="1:9" ht="12" customHeight="1" outlineLevel="1" x14ac:dyDescent="0.25">
      <c r="A204" s="222"/>
      <c r="B204" s="212"/>
      <c r="C204" s="150"/>
      <c r="D204" s="160"/>
      <c r="E204" s="149"/>
      <c r="F204" s="182"/>
      <c r="G204" s="196"/>
      <c r="H204" s="161"/>
      <c r="I204" s="161"/>
    </row>
    <row r="205" spans="1:9" ht="10.5" customHeight="1" outlineLevel="1" x14ac:dyDescent="0.25">
      <c r="A205" s="222"/>
      <c r="B205" s="212"/>
      <c r="C205" s="150"/>
      <c r="D205" s="160"/>
      <c r="E205" s="149"/>
      <c r="F205" s="182"/>
      <c r="G205" s="196"/>
      <c r="H205" s="161"/>
      <c r="I205" s="161"/>
    </row>
    <row r="206" spans="1:9" ht="21.75" customHeight="1" outlineLevel="1" x14ac:dyDescent="0.25">
      <c r="A206" s="222"/>
      <c r="B206" s="212"/>
      <c r="C206" s="150"/>
      <c r="D206" s="160"/>
      <c r="E206" s="149"/>
      <c r="F206" s="182"/>
      <c r="G206" s="142"/>
      <c r="H206" s="161"/>
      <c r="I206" s="161"/>
    </row>
    <row r="207" spans="1:9" ht="15" customHeight="1" outlineLevel="1" x14ac:dyDescent="0.25">
      <c r="A207" s="222"/>
      <c r="B207" s="145" t="s">
        <v>394</v>
      </c>
      <c r="C207" s="147" t="s">
        <v>93</v>
      </c>
      <c r="D207" s="160" t="s">
        <v>27</v>
      </c>
      <c r="E207" s="184" t="s">
        <v>285</v>
      </c>
      <c r="F207" s="188"/>
      <c r="G207" s="141"/>
      <c r="H207" s="162"/>
      <c r="I207" s="162"/>
    </row>
    <row r="208" spans="1:9" ht="55.5" customHeight="1" outlineLevel="1" x14ac:dyDescent="0.25">
      <c r="A208" s="222"/>
      <c r="B208" s="146"/>
      <c r="C208" s="148"/>
      <c r="D208" s="160"/>
      <c r="E208" s="185"/>
      <c r="F208" s="188"/>
      <c r="G208" s="142"/>
      <c r="H208" s="163"/>
      <c r="I208" s="163"/>
    </row>
    <row r="209" spans="1:11" ht="30" customHeight="1" x14ac:dyDescent="0.25">
      <c r="A209" s="158" t="s">
        <v>298</v>
      </c>
      <c r="B209" s="229" t="s">
        <v>395</v>
      </c>
      <c r="C209" s="147" t="s">
        <v>19</v>
      </c>
      <c r="D209" s="202" t="s">
        <v>258</v>
      </c>
      <c r="E209" s="147" t="s">
        <v>19</v>
      </c>
      <c r="F209" s="147" t="s">
        <v>19</v>
      </c>
      <c r="G209" s="39" t="s">
        <v>75</v>
      </c>
      <c r="H209" s="40">
        <f>H210+H211+H212</f>
        <v>731597.60000000009</v>
      </c>
      <c r="I209" s="40">
        <f>I210+I211+I212</f>
        <v>217947.40000000002</v>
      </c>
      <c r="K209" s="6"/>
    </row>
    <row r="210" spans="1:11" ht="15.75" customHeight="1" x14ac:dyDescent="0.25">
      <c r="A210" s="159"/>
      <c r="B210" s="244"/>
      <c r="C210" s="151"/>
      <c r="D210" s="203"/>
      <c r="E210" s="151"/>
      <c r="F210" s="151"/>
      <c r="G210" s="39" t="s">
        <v>13</v>
      </c>
      <c r="H210" s="75">
        <v>176070.7</v>
      </c>
      <c r="I210" s="75">
        <f>I225</f>
        <v>44933.599999999999</v>
      </c>
      <c r="K210" s="7"/>
    </row>
    <row r="211" spans="1:11" ht="15.75" customHeight="1" x14ac:dyDescent="0.25">
      <c r="A211" s="159"/>
      <c r="B211" s="244"/>
      <c r="C211" s="151"/>
      <c r="D211" s="203"/>
      <c r="E211" s="151"/>
      <c r="F211" s="151"/>
      <c r="G211" s="39" t="s">
        <v>14</v>
      </c>
      <c r="H211" s="75">
        <v>77833.5</v>
      </c>
      <c r="I211" s="75">
        <f>18495.4+810.2</f>
        <v>19305.600000000002</v>
      </c>
      <c r="K211" s="7"/>
    </row>
    <row r="212" spans="1:11" ht="18.75" customHeight="1" x14ac:dyDescent="0.25">
      <c r="A212" s="153"/>
      <c r="B212" s="245"/>
      <c r="C212" s="148"/>
      <c r="D212" s="204"/>
      <c r="E212" s="148"/>
      <c r="F212" s="148"/>
      <c r="G212" s="39" t="s">
        <v>15</v>
      </c>
      <c r="H212" s="75">
        <v>477693.4</v>
      </c>
      <c r="I212" s="75">
        <f>152711.2+810.2+186.8</f>
        <v>153708.20000000001</v>
      </c>
      <c r="K212" s="7"/>
    </row>
    <row r="213" spans="1:11" ht="84.75" customHeight="1" outlineLevel="1" x14ac:dyDescent="0.25">
      <c r="A213" s="77" t="s">
        <v>51</v>
      </c>
      <c r="B213" s="92" t="s">
        <v>396</v>
      </c>
      <c r="C213" s="106"/>
      <c r="D213" s="61" t="s">
        <v>23</v>
      </c>
      <c r="E213" s="105"/>
      <c r="F213" s="111"/>
      <c r="G213" s="60" t="s">
        <v>244</v>
      </c>
      <c r="H213" s="75">
        <v>297941.8</v>
      </c>
      <c r="I213" s="75">
        <v>102191.3</v>
      </c>
    </row>
    <row r="214" spans="1:11" ht="15" customHeight="1" outlineLevel="1" x14ac:dyDescent="0.25">
      <c r="A214" s="222"/>
      <c r="B214" s="145" t="s">
        <v>397</v>
      </c>
      <c r="C214" s="147" t="s">
        <v>93</v>
      </c>
      <c r="D214" s="160" t="s">
        <v>23</v>
      </c>
      <c r="E214" s="152">
        <v>45291</v>
      </c>
      <c r="F214" s="188"/>
      <c r="G214" s="145"/>
      <c r="H214" s="162"/>
      <c r="I214" s="162"/>
    </row>
    <row r="215" spans="1:11" ht="74.25" customHeight="1" outlineLevel="1" x14ac:dyDescent="0.25">
      <c r="A215" s="222"/>
      <c r="B215" s="146"/>
      <c r="C215" s="148"/>
      <c r="D215" s="160"/>
      <c r="E215" s="153"/>
      <c r="F215" s="188"/>
      <c r="G215" s="170"/>
      <c r="H215" s="163"/>
      <c r="I215" s="163"/>
    </row>
    <row r="216" spans="1:11" ht="19.5" customHeight="1" outlineLevel="1" x14ac:dyDescent="0.25">
      <c r="A216" s="166" t="s">
        <v>89</v>
      </c>
      <c r="B216" s="145" t="s">
        <v>398</v>
      </c>
      <c r="C216" s="147"/>
      <c r="D216" s="173" t="s">
        <v>259</v>
      </c>
      <c r="E216" s="158"/>
      <c r="F216" s="189"/>
      <c r="G216" s="89" t="s">
        <v>75</v>
      </c>
      <c r="H216" s="90">
        <f>H217+H218</f>
        <v>249806.9</v>
      </c>
      <c r="I216" s="90">
        <f>I217+I218</f>
        <v>69202.100000000006</v>
      </c>
    </row>
    <row r="217" spans="1:11" ht="19.5" customHeight="1" outlineLevel="1" x14ac:dyDescent="0.25">
      <c r="A217" s="167"/>
      <c r="B217" s="169"/>
      <c r="C217" s="171"/>
      <c r="D217" s="174"/>
      <c r="E217" s="232"/>
      <c r="F217" s="190"/>
      <c r="G217" s="89" t="s">
        <v>14</v>
      </c>
      <c r="H217" s="90">
        <v>73944.399999999994</v>
      </c>
      <c r="I217" s="90">
        <f>18495.4</f>
        <v>18495.400000000001</v>
      </c>
    </row>
    <row r="218" spans="1:11" ht="30.75" customHeight="1" outlineLevel="1" x14ac:dyDescent="0.25">
      <c r="A218" s="168"/>
      <c r="B218" s="170"/>
      <c r="C218" s="172"/>
      <c r="D218" s="175"/>
      <c r="E218" s="233"/>
      <c r="F218" s="191"/>
      <c r="G218" s="89" t="s">
        <v>15</v>
      </c>
      <c r="H218" s="90">
        <v>175862.5</v>
      </c>
      <c r="I218" s="90">
        <f>186.8+50519.9</f>
        <v>50706.700000000004</v>
      </c>
    </row>
    <row r="219" spans="1:11" ht="87.75" customHeight="1" outlineLevel="1" x14ac:dyDescent="0.25">
      <c r="A219" s="112"/>
      <c r="B219" s="113" t="s">
        <v>399</v>
      </c>
      <c r="C219" s="114" t="s">
        <v>93</v>
      </c>
      <c r="D219" s="115" t="s">
        <v>259</v>
      </c>
      <c r="E219" s="116">
        <v>45291</v>
      </c>
      <c r="F219" s="117"/>
      <c r="G219" s="84"/>
      <c r="H219" s="40"/>
      <c r="I219" s="40"/>
    </row>
    <row r="220" spans="1:11" ht="126.75" customHeight="1" outlineLevel="1" x14ac:dyDescent="0.25">
      <c r="A220" s="112"/>
      <c r="B220" s="113" t="s">
        <v>400</v>
      </c>
      <c r="C220" s="114" t="s">
        <v>33</v>
      </c>
      <c r="D220" s="115" t="s">
        <v>259</v>
      </c>
      <c r="E220" s="118" t="s">
        <v>32</v>
      </c>
      <c r="F220" s="117" t="s">
        <v>312</v>
      </c>
      <c r="G220" s="84"/>
      <c r="H220" s="40"/>
      <c r="I220" s="40"/>
    </row>
    <row r="221" spans="1:11" s="8" customFormat="1" ht="30" customHeight="1" outlineLevel="1" x14ac:dyDescent="0.25">
      <c r="A221" s="252" t="s">
        <v>90</v>
      </c>
      <c r="B221" s="283" t="s">
        <v>401</v>
      </c>
      <c r="C221" s="154"/>
      <c r="D221" s="202" t="s">
        <v>260</v>
      </c>
      <c r="E221" s="158"/>
      <c r="F221" s="226"/>
      <c r="G221" s="60" t="s">
        <v>75</v>
      </c>
      <c r="H221" s="40">
        <f>H222+H223</f>
        <v>7778.2</v>
      </c>
      <c r="I221" s="40">
        <f>I222+I223</f>
        <v>1620.4</v>
      </c>
      <c r="J221" s="19"/>
    </row>
    <row r="222" spans="1:11" s="8" customFormat="1" ht="32.25" customHeight="1" outlineLevel="1" x14ac:dyDescent="0.25">
      <c r="A222" s="159"/>
      <c r="B222" s="283"/>
      <c r="C222" s="154"/>
      <c r="D222" s="203"/>
      <c r="E222" s="159"/>
      <c r="F222" s="286"/>
      <c r="G222" s="84" t="s">
        <v>14</v>
      </c>
      <c r="H222" s="40">
        <v>3889.1</v>
      </c>
      <c r="I222" s="90">
        <v>810.2</v>
      </c>
      <c r="J222" s="19"/>
    </row>
    <row r="223" spans="1:11" s="8" customFormat="1" ht="31.5" customHeight="1" outlineLevel="1" x14ac:dyDescent="0.25">
      <c r="A223" s="153"/>
      <c r="B223" s="283"/>
      <c r="C223" s="154"/>
      <c r="D223" s="204"/>
      <c r="E223" s="153"/>
      <c r="F223" s="227"/>
      <c r="G223" s="60" t="s">
        <v>15</v>
      </c>
      <c r="H223" s="40">
        <v>3889.1</v>
      </c>
      <c r="I223" s="90">
        <v>810.2</v>
      </c>
      <c r="J223" s="19"/>
    </row>
    <row r="224" spans="1:11" s="8" customFormat="1" ht="105" customHeight="1" outlineLevel="1" x14ac:dyDescent="0.25">
      <c r="A224" s="77"/>
      <c r="B224" s="70" t="s">
        <v>402</v>
      </c>
      <c r="C224" s="62" t="s">
        <v>93</v>
      </c>
      <c r="D224" s="63" t="s">
        <v>260</v>
      </c>
      <c r="E224" s="88">
        <v>45291</v>
      </c>
      <c r="F224" s="119"/>
      <c r="G224" s="89"/>
      <c r="H224" s="90"/>
      <c r="I224" s="90"/>
      <c r="J224" s="19"/>
    </row>
    <row r="225" spans="1:11" s="8" customFormat="1" ht="150.75" customHeight="1" outlineLevel="1" x14ac:dyDescent="0.25">
      <c r="A225" s="120" t="s">
        <v>91</v>
      </c>
      <c r="B225" s="108" t="s">
        <v>403</v>
      </c>
      <c r="C225" s="97"/>
      <c r="D225" s="63" t="s">
        <v>260</v>
      </c>
      <c r="E225" s="121"/>
      <c r="F225" s="122"/>
      <c r="G225" s="84" t="s">
        <v>13</v>
      </c>
      <c r="H225" s="40">
        <v>176070.7</v>
      </c>
      <c r="I225" s="40">
        <v>44933.599999999999</v>
      </c>
      <c r="J225" s="19"/>
    </row>
    <row r="226" spans="1:11" s="8" customFormat="1" ht="96.75" customHeight="1" outlineLevel="1" x14ac:dyDescent="0.25">
      <c r="A226" s="77"/>
      <c r="B226" s="60" t="s">
        <v>404</v>
      </c>
      <c r="C226" s="93" t="s">
        <v>93</v>
      </c>
      <c r="D226" s="63" t="s">
        <v>260</v>
      </c>
      <c r="E226" s="123">
        <v>45291</v>
      </c>
      <c r="F226" s="111"/>
      <c r="G226" s="84"/>
      <c r="H226" s="90"/>
      <c r="I226" s="90"/>
      <c r="J226" s="19"/>
    </row>
    <row r="227" spans="1:11" ht="88.5" customHeight="1" x14ac:dyDescent="0.25">
      <c r="A227" s="105" t="s">
        <v>52</v>
      </c>
      <c r="B227" s="60" t="s">
        <v>405</v>
      </c>
      <c r="C227" s="93" t="s">
        <v>19</v>
      </c>
      <c r="D227" s="110" t="s">
        <v>258</v>
      </c>
      <c r="E227" s="93" t="s">
        <v>19</v>
      </c>
      <c r="F227" s="93" t="s">
        <v>19</v>
      </c>
      <c r="G227" s="39"/>
      <c r="H227" s="67"/>
      <c r="I227" s="67"/>
    </row>
    <row r="228" spans="1:11" ht="15" outlineLevel="1" x14ac:dyDescent="0.25">
      <c r="A228" s="222" t="s">
        <v>53</v>
      </c>
      <c r="B228" s="212" t="s">
        <v>406</v>
      </c>
      <c r="C228" s="150"/>
      <c r="D228" s="160" t="s">
        <v>28</v>
      </c>
      <c r="E228" s="149"/>
      <c r="F228" s="150"/>
      <c r="G228" s="141"/>
      <c r="H228" s="161"/>
      <c r="I228" s="161"/>
    </row>
    <row r="229" spans="1:11" ht="15" outlineLevel="1" x14ac:dyDescent="0.25">
      <c r="A229" s="222"/>
      <c r="B229" s="212"/>
      <c r="C229" s="150"/>
      <c r="D229" s="160"/>
      <c r="E229" s="149"/>
      <c r="F229" s="150"/>
      <c r="G229" s="196"/>
      <c r="H229" s="161"/>
      <c r="I229" s="161"/>
    </row>
    <row r="230" spans="1:11" ht="32.25" customHeight="1" outlineLevel="1" x14ac:dyDescent="0.25">
      <c r="A230" s="222"/>
      <c r="B230" s="212"/>
      <c r="C230" s="150"/>
      <c r="D230" s="160"/>
      <c r="E230" s="149"/>
      <c r="F230" s="150"/>
      <c r="G230" s="196"/>
      <c r="H230" s="161"/>
      <c r="I230" s="161"/>
    </row>
    <row r="231" spans="1:11" ht="17.25" customHeight="1" outlineLevel="1" x14ac:dyDescent="0.25">
      <c r="A231" s="222"/>
      <c r="B231" s="212"/>
      <c r="C231" s="150"/>
      <c r="D231" s="160"/>
      <c r="E231" s="149"/>
      <c r="F231" s="150"/>
      <c r="G231" s="196"/>
      <c r="H231" s="161"/>
      <c r="I231" s="161"/>
    </row>
    <row r="232" spans="1:11" ht="21.75" customHeight="1" outlineLevel="1" x14ac:dyDescent="0.25">
      <c r="A232" s="222"/>
      <c r="B232" s="212"/>
      <c r="C232" s="150"/>
      <c r="D232" s="160"/>
      <c r="E232" s="149"/>
      <c r="F232" s="150"/>
      <c r="G232" s="142"/>
      <c r="H232" s="161"/>
      <c r="I232" s="161"/>
    </row>
    <row r="233" spans="1:11" ht="15" outlineLevel="1" x14ac:dyDescent="0.25">
      <c r="A233" s="222"/>
      <c r="B233" s="213" t="s">
        <v>407</v>
      </c>
      <c r="C233" s="147" t="s">
        <v>93</v>
      </c>
      <c r="D233" s="160" t="s">
        <v>261</v>
      </c>
      <c r="E233" s="158" t="s">
        <v>262</v>
      </c>
      <c r="F233" s="154"/>
      <c r="G233" s="141"/>
      <c r="H233" s="162"/>
      <c r="I233" s="162"/>
    </row>
    <row r="234" spans="1:11" ht="78" customHeight="1" outlineLevel="1" x14ac:dyDescent="0.25">
      <c r="A234" s="222"/>
      <c r="B234" s="157"/>
      <c r="C234" s="148"/>
      <c r="D234" s="160"/>
      <c r="E234" s="153"/>
      <c r="F234" s="154"/>
      <c r="G234" s="142"/>
      <c r="H234" s="163"/>
      <c r="I234" s="163"/>
    </row>
    <row r="235" spans="1:11" ht="16.5" customHeight="1" x14ac:dyDescent="0.25">
      <c r="A235" s="158" t="s">
        <v>54</v>
      </c>
      <c r="B235" s="229" t="s">
        <v>408</v>
      </c>
      <c r="C235" s="147" t="s">
        <v>19</v>
      </c>
      <c r="D235" s="202" t="s">
        <v>263</v>
      </c>
      <c r="E235" s="147" t="s">
        <v>19</v>
      </c>
      <c r="F235" s="147" t="s">
        <v>19</v>
      </c>
      <c r="G235" s="164" t="s">
        <v>75</v>
      </c>
      <c r="H235" s="143">
        <f>H237+H238+H239</f>
        <v>220584.1</v>
      </c>
      <c r="I235" s="143">
        <f>I237+I238+I239</f>
        <v>48412.800000000003</v>
      </c>
      <c r="K235" s="6"/>
    </row>
    <row r="236" spans="1:11" ht="17.25" customHeight="1" x14ac:dyDescent="0.25">
      <c r="A236" s="159"/>
      <c r="B236" s="244"/>
      <c r="C236" s="151"/>
      <c r="D236" s="203"/>
      <c r="E236" s="151"/>
      <c r="F236" s="151"/>
      <c r="G236" s="165"/>
      <c r="H236" s="144"/>
      <c r="I236" s="144"/>
      <c r="K236" s="6"/>
    </row>
    <row r="237" spans="1:11" ht="17.25" customHeight="1" x14ac:dyDescent="0.25">
      <c r="A237" s="159"/>
      <c r="B237" s="244"/>
      <c r="C237" s="151"/>
      <c r="D237" s="203"/>
      <c r="E237" s="151"/>
      <c r="F237" s="151"/>
      <c r="G237" s="39" t="s">
        <v>13</v>
      </c>
      <c r="H237" s="67">
        <v>149960.6</v>
      </c>
      <c r="I237" s="40">
        <f>I242</f>
        <v>31680</v>
      </c>
      <c r="K237" s="6"/>
    </row>
    <row r="238" spans="1:11" ht="17.25" customHeight="1" x14ac:dyDescent="0.25">
      <c r="A238" s="159"/>
      <c r="B238" s="244"/>
      <c r="C238" s="151"/>
      <c r="D238" s="203"/>
      <c r="E238" s="151"/>
      <c r="F238" s="151"/>
      <c r="G238" s="39" t="s">
        <v>14</v>
      </c>
      <c r="H238" s="67">
        <v>58318.1</v>
      </c>
      <c r="I238" s="40">
        <f>I243</f>
        <v>12320</v>
      </c>
      <c r="K238" s="6"/>
    </row>
    <row r="239" spans="1:11" ht="17.25" customHeight="1" x14ac:dyDescent="0.25">
      <c r="A239" s="153"/>
      <c r="B239" s="245"/>
      <c r="C239" s="148"/>
      <c r="D239" s="204"/>
      <c r="E239" s="148"/>
      <c r="F239" s="148"/>
      <c r="G239" s="39" t="s">
        <v>15</v>
      </c>
      <c r="H239" s="40">
        <f>H244+H247</f>
        <v>12305.400000000001</v>
      </c>
      <c r="I239" s="40">
        <f>I244+I247</f>
        <v>4412.8</v>
      </c>
      <c r="K239" s="6"/>
    </row>
    <row r="240" spans="1:11" ht="18" customHeight="1" outlineLevel="1" x14ac:dyDescent="0.25">
      <c r="A240" s="222" t="s">
        <v>55</v>
      </c>
      <c r="B240" s="212" t="s">
        <v>409</v>
      </c>
      <c r="C240" s="150"/>
      <c r="D240" s="160" t="s">
        <v>264</v>
      </c>
      <c r="E240" s="149"/>
      <c r="F240" s="189"/>
      <c r="G240" s="145" t="s">
        <v>75</v>
      </c>
      <c r="H240" s="162">
        <f>H242+H243+H244</f>
        <v>210382.5</v>
      </c>
      <c r="I240" s="162">
        <f>I242+I243+I244</f>
        <v>44444.4</v>
      </c>
    </row>
    <row r="241" spans="1:11" ht="10.5" customHeight="1" outlineLevel="1" x14ac:dyDescent="0.25">
      <c r="A241" s="222"/>
      <c r="B241" s="212"/>
      <c r="C241" s="150"/>
      <c r="D241" s="160"/>
      <c r="E241" s="149"/>
      <c r="F241" s="192"/>
      <c r="G241" s="146"/>
      <c r="H241" s="144"/>
      <c r="I241" s="144"/>
    </row>
    <row r="242" spans="1:11" ht="21.75" customHeight="1" outlineLevel="1" x14ac:dyDescent="0.25">
      <c r="A242" s="222"/>
      <c r="B242" s="212"/>
      <c r="C242" s="150"/>
      <c r="D242" s="160"/>
      <c r="E242" s="149"/>
      <c r="F242" s="192"/>
      <c r="G242" s="60" t="s">
        <v>13</v>
      </c>
      <c r="H242" s="67">
        <v>149960.6</v>
      </c>
      <c r="I242" s="40">
        <v>31680</v>
      </c>
    </row>
    <row r="243" spans="1:11" ht="23.25" customHeight="1" outlineLevel="1" x14ac:dyDescent="0.25">
      <c r="A243" s="222"/>
      <c r="B243" s="212"/>
      <c r="C243" s="150"/>
      <c r="D243" s="160"/>
      <c r="E243" s="149"/>
      <c r="F243" s="192"/>
      <c r="G243" s="60" t="s">
        <v>14</v>
      </c>
      <c r="H243" s="40">
        <v>58318.1</v>
      </c>
      <c r="I243" s="40">
        <v>12320</v>
      </c>
    </row>
    <row r="244" spans="1:11" ht="24.75" customHeight="1" outlineLevel="1" x14ac:dyDescent="0.25">
      <c r="A244" s="222"/>
      <c r="B244" s="212"/>
      <c r="C244" s="150"/>
      <c r="D244" s="160"/>
      <c r="E244" s="149"/>
      <c r="F244" s="187"/>
      <c r="G244" s="60" t="s">
        <v>15</v>
      </c>
      <c r="H244" s="40">
        <v>2103.8000000000002</v>
      </c>
      <c r="I244" s="40">
        <v>444.4</v>
      </c>
    </row>
    <row r="245" spans="1:11" ht="15" customHeight="1" outlineLevel="1" x14ac:dyDescent="0.25">
      <c r="A245" s="222"/>
      <c r="B245" s="145" t="s">
        <v>410</v>
      </c>
      <c r="C245" s="147" t="s">
        <v>93</v>
      </c>
      <c r="D245" s="160" t="s">
        <v>24</v>
      </c>
      <c r="E245" s="158" t="s">
        <v>262</v>
      </c>
      <c r="F245" s="182"/>
      <c r="G245" s="141"/>
      <c r="H245" s="162"/>
      <c r="I245" s="162"/>
    </row>
    <row r="246" spans="1:11" ht="138" customHeight="1" outlineLevel="1" x14ac:dyDescent="0.25">
      <c r="A246" s="222"/>
      <c r="B246" s="146"/>
      <c r="C246" s="148"/>
      <c r="D246" s="160"/>
      <c r="E246" s="153"/>
      <c r="F246" s="182"/>
      <c r="G246" s="142"/>
      <c r="H246" s="163"/>
      <c r="I246" s="163"/>
    </row>
    <row r="247" spans="1:11" ht="95.25" customHeight="1" outlineLevel="1" x14ac:dyDescent="0.25">
      <c r="A247" s="77" t="s">
        <v>299</v>
      </c>
      <c r="B247" s="60" t="s">
        <v>411</v>
      </c>
      <c r="C247" s="106"/>
      <c r="D247" s="63" t="s">
        <v>24</v>
      </c>
      <c r="E247" s="105"/>
      <c r="F247" s="111"/>
      <c r="G247" s="60" t="s">
        <v>121</v>
      </c>
      <c r="H247" s="40">
        <v>10201.6</v>
      </c>
      <c r="I247" s="40">
        <v>3968.4</v>
      </c>
    </row>
    <row r="248" spans="1:11" ht="15" customHeight="1" outlineLevel="1" x14ac:dyDescent="0.25">
      <c r="A248" s="222"/>
      <c r="B248" s="145" t="s">
        <v>412</v>
      </c>
      <c r="C248" s="147" t="s">
        <v>93</v>
      </c>
      <c r="D248" s="160" t="s">
        <v>24</v>
      </c>
      <c r="E248" s="158" t="s">
        <v>262</v>
      </c>
      <c r="F248" s="182"/>
      <c r="G248" s="183"/>
      <c r="H248" s="181"/>
      <c r="I248" s="181"/>
    </row>
    <row r="249" spans="1:11" ht="83.25" customHeight="1" outlineLevel="1" x14ac:dyDescent="0.25">
      <c r="A249" s="222"/>
      <c r="B249" s="146"/>
      <c r="C249" s="148"/>
      <c r="D249" s="160"/>
      <c r="E249" s="153"/>
      <c r="F249" s="182"/>
      <c r="G249" s="183"/>
      <c r="H249" s="181"/>
      <c r="I249" s="181"/>
    </row>
    <row r="250" spans="1:11" ht="15.75" customHeight="1" x14ac:dyDescent="0.25">
      <c r="A250" s="158" t="s">
        <v>56</v>
      </c>
      <c r="B250" s="229" t="s">
        <v>413</v>
      </c>
      <c r="C250" s="147" t="s">
        <v>19</v>
      </c>
      <c r="D250" s="202" t="s">
        <v>258</v>
      </c>
      <c r="E250" s="147" t="s">
        <v>19</v>
      </c>
      <c r="F250" s="147" t="s">
        <v>19</v>
      </c>
      <c r="G250" s="164" t="s">
        <v>75</v>
      </c>
      <c r="H250" s="143">
        <f>H253+H254+H255</f>
        <v>128484</v>
      </c>
      <c r="I250" s="143">
        <f>I253+I254+I255</f>
        <v>13313.400000000001</v>
      </c>
      <c r="K250" s="6"/>
    </row>
    <row r="251" spans="1:11" ht="1.5" customHeight="1" x14ac:dyDescent="0.25">
      <c r="A251" s="159"/>
      <c r="B251" s="244"/>
      <c r="C251" s="151"/>
      <c r="D251" s="203"/>
      <c r="E251" s="151"/>
      <c r="F251" s="151"/>
      <c r="G251" s="210"/>
      <c r="H251" s="180"/>
      <c r="I251" s="180"/>
      <c r="K251" s="6"/>
    </row>
    <row r="252" spans="1:11" ht="2.25" customHeight="1" x14ac:dyDescent="0.25">
      <c r="A252" s="159"/>
      <c r="B252" s="244"/>
      <c r="C252" s="151"/>
      <c r="D252" s="203"/>
      <c r="E252" s="151"/>
      <c r="F252" s="151"/>
      <c r="G252" s="165"/>
      <c r="H252" s="144"/>
      <c r="I252" s="144"/>
      <c r="K252" s="6"/>
    </row>
    <row r="253" spans="1:11" ht="15.75" customHeight="1" x14ac:dyDescent="0.25">
      <c r="A253" s="159"/>
      <c r="B253" s="244"/>
      <c r="C253" s="151"/>
      <c r="D253" s="203"/>
      <c r="E253" s="151"/>
      <c r="F253" s="151"/>
      <c r="G253" s="124" t="s">
        <v>13</v>
      </c>
      <c r="H253" s="76">
        <v>23953.7</v>
      </c>
      <c r="I253" s="90"/>
      <c r="K253" s="6"/>
    </row>
    <row r="254" spans="1:11" ht="15.75" customHeight="1" x14ac:dyDescent="0.25">
      <c r="A254" s="159"/>
      <c r="B254" s="244"/>
      <c r="C254" s="151"/>
      <c r="D254" s="203"/>
      <c r="E254" s="151"/>
      <c r="F254" s="151"/>
      <c r="G254" s="124" t="s">
        <v>14</v>
      </c>
      <c r="H254" s="76">
        <v>66405.399999999994</v>
      </c>
      <c r="I254" s="90">
        <f>4200+800+827.1</f>
        <v>5827.1</v>
      </c>
      <c r="K254" s="6"/>
    </row>
    <row r="255" spans="1:11" ht="15.75" customHeight="1" x14ac:dyDescent="0.25">
      <c r="A255" s="153"/>
      <c r="B255" s="245"/>
      <c r="C255" s="148"/>
      <c r="D255" s="204"/>
      <c r="E255" s="148"/>
      <c r="F255" s="148"/>
      <c r="G255" s="124" t="s">
        <v>15</v>
      </c>
      <c r="H255" s="76">
        <v>38124.9</v>
      </c>
      <c r="I255" s="90">
        <f>4666.7-4200+180.8+6838.8</f>
        <v>7486.3</v>
      </c>
      <c r="K255" s="6"/>
    </row>
    <row r="256" spans="1:11" ht="21" customHeight="1" outlineLevel="1" x14ac:dyDescent="0.25">
      <c r="A256" s="158" t="s">
        <v>57</v>
      </c>
      <c r="B256" s="229" t="s">
        <v>414</v>
      </c>
      <c r="C256" s="147"/>
      <c r="D256" s="202" t="s">
        <v>24</v>
      </c>
      <c r="E256" s="147"/>
      <c r="F256" s="189"/>
      <c r="G256" s="39" t="s">
        <v>75</v>
      </c>
      <c r="H256" s="40">
        <f>H259+H258+H257</f>
        <v>111748.59999999999</v>
      </c>
      <c r="I256" s="40">
        <f>I257+I258+I259</f>
        <v>11909.300000000001</v>
      </c>
    </row>
    <row r="257" spans="1:9" ht="21" customHeight="1" outlineLevel="1" x14ac:dyDescent="0.25">
      <c r="A257" s="159"/>
      <c r="B257" s="244"/>
      <c r="C257" s="151"/>
      <c r="D257" s="203"/>
      <c r="E257" s="151"/>
      <c r="F257" s="192"/>
      <c r="G257" s="39" t="s">
        <v>13</v>
      </c>
      <c r="H257" s="40">
        <v>23953.7</v>
      </c>
      <c r="I257" s="40"/>
    </row>
    <row r="258" spans="1:9" ht="20.25" customHeight="1" outlineLevel="1" x14ac:dyDescent="0.25">
      <c r="A258" s="159"/>
      <c r="B258" s="244"/>
      <c r="C258" s="151"/>
      <c r="D258" s="203"/>
      <c r="E258" s="151"/>
      <c r="F258" s="192"/>
      <c r="G258" s="39" t="s">
        <v>14</v>
      </c>
      <c r="H258" s="40">
        <v>56734.9</v>
      </c>
      <c r="I258" s="40">
        <f>4200+1627.1</f>
        <v>5827.1</v>
      </c>
    </row>
    <row r="259" spans="1:9" ht="31.5" customHeight="1" outlineLevel="1" x14ac:dyDescent="0.25">
      <c r="A259" s="153"/>
      <c r="B259" s="245"/>
      <c r="C259" s="148"/>
      <c r="D259" s="204"/>
      <c r="E259" s="148"/>
      <c r="F259" s="187"/>
      <c r="G259" s="60" t="s">
        <v>15</v>
      </c>
      <c r="H259" s="40">
        <v>31060</v>
      </c>
      <c r="I259" s="40">
        <f>6838.8-1404.1+180.8+466.7</f>
        <v>6082.2000000000007</v>
      </c>
    </row>
    <row r="260" spans="1:9" ht="15" customHeight="1" outlineLevel="1" x14ac:dyDescent="0.25">
      <c r="A260" s="222"/>
      <c r="B260" s="145" t="s">
        <v>415</v>
      </c>
      <c r="C260" s="147" t="s">
        <v>93</v>
      </c>
      <c r="D260" s="160" t="s">
        <v>265</v>
      </c>
      <c r="E260" s="158" t="s">
        <v>257</v>
      </c>
      <c r="F260" s="189"/>
      <c r="G260" s="141"/>
      <c r="H260" s="162"/>
      <c r="I260" s="162"/>
    </row>
    <row r="261" spans="1:9" ht="63" customHeight="1" outlineLevel="1" x14ac:dyDescent="0.25">
      <c r="A261" s="222"/>
      <c r="B261" s="146"/>
      <c r="C261" s="148"/>
      <c r="D261" s="160"/>
      <c r="E261" s="153"/>
      <c r="F261" s="187"/>
      <c r="G261" s="142"/>
      <c r="H261" s="163"/>
      <c r="I261" s="163"/>
    </row>
    <row r="262" spans="1:9" ht="15" customHeight="1" outlineLevel="1" x14ac:dyDescent="0.25">
      <c r="A262" s="222"/>
      <c r="B262" s="213" t="s">
        <v>416</v>
      </c>
      <c r="C262" s="147" t="s">
        <v>93</v>
      </c>
      <c r="D262" s="160" t="s">
        <v>266</v>
      </c>
      <c r="E262" s="158" t="s">
        <v>257</v>
      </c>
      <c r="F262" s="188"/>
      <c r="G262" s="141"/>
      <c r="H262" s="162"/>
      <c r="I262" s="162"/>
    </row>
    <row r="263" spans="1:9" ht="126.75" customHeight="1" outlineLevel="1" x14ac:dyDescent="0.25">
      <c r="A263" s="222"/>
      <c r="B263" s="157"/>
      <c r="C263" s="148"/>
      <c r="D263" s="160"/>
      <c r="E263" s="153"/>
      <c r="F263" s="188"/>
      <c r="G263" s="142"/>
      <c r="H263" s="163"/>
      <c r="I263" s="163"/>
    </row>
    <row r="264" spans="1:9" ht="15.75" customHeight="1" outlineLevel="1" x14ac:dyDescent="0.25">
      <c r="A264" s="158" t="s">
        <v>92</v>
      </c>
      <c r="B264" s="229" t="s">
        <v>417</v>
      </c>
      <c r="C264" s="193"/>
      <c r="D264" s="202" t="s">
        <v>261</v>
      </c>
      <c r="E264" s="158"/>
      <c r="F264" s="189"/>
      <c r="G264" s="183" t="s">
        <v>75</v>
      </c>
      <c r="H264" s="181">
        <f>H269+H270</f>
        <v>10342.299999999999</v>
      </c>
      <c r="I264" s="181"/>
    </row>
    <row r="265" spans="1:9" ht="6" customHeight="1" outlineLevel="1" x14ac:dyDescent="0.25">
      <c r="A265" s="159"/>
      <c r="B265" s="244"/>
      <c r="C265" s="200"/>
      <c r="D265" s="203"/>
      <c r="E265" s="159"/>
      <c r="F265" s="192"/>
      <c r="G265" s="183"/>
      <c r="H265" s="181"/>
      <c r="I265" s="181"/>
    </row>
    <row r="266" spans="1:9" ht="5.25" customHeight="1" outlineLevel="1" x14ac:dyDescent="0.25">
      <c r="A266" s="159"/>
      <c r="B266" s="244"/>
      <c r="C266" s="200"/>
      <c r="D266" s="203"/>
      <c r="E266" s="159"/>
      <c r="F266" s="192"/>
      <c r="G266" s="183"/>
      <c r="H266" s="181"/>
      <c r="I266" s="181"/>
    </row>
    <row r="267" spans="1:9" ht="3.75" customHeight="1" outlineLevel="1" x14ac:dyDescent="0.25">
      <c r="A267" s="159"/>
      <c r="B267" s="244"/>
      <c r="C267" s="200"/>
      <c r="D267" s="203"/>
      <c r="E267" s="159"/>
      <c r="F267" s="192"/>
      <c r="G267" s="183"/>
      <c r="H267" s="181"/>
      <c r="I267" s="181"/>
    </row>
    <row r="268" spans="1:9" ht="9.75" customHeight="1" outlineLevel="1" x14ac:dyDescent="0.25">
      <c r="A268" s="159"/>
      <c r="B268" s="244"/>
      <c r="C268" s="200"/>
      <c r="D268" s="203"/>
      <c r="E268" s="159"/>
      <c r="F268" s="192"/>
      <c r="G268" s="183"/>
      <c r="H268" s="181"/>
      <c r="I268" s="181"/>
    </row>
    <row r="269" spans="1:9" ht="19.5" customHeight="1" outlineLevel="1" x14ac:dyDescent="0.25">
      <c r="A269" s="159"/>
      <c r="B269" s="244"/>
      <c r="C269" s="200"/>
      <c r="D269" s="203"/>
      <c r="E269" s="159"/>
      <c r="F269" s="192"/>
      <c r="G269" s="125" t="s">
        <v>14</v>
      </c>
      <c r="H269" s="75">
        <v>9670.5</v>
      </c>
      <c r="I269" s="40"/>
    </row>
    <row r="270" spans="1:9" ht="36" customHeight="1" outlineLevel="1" x14ac:dyDescent="0.25">
      <c r="A270" s="153"/>
      <c r="B270" s="245"/>
      <c r="C270" s="211"/>
      <c r="D270" s="204"/>
      <c r="E270" s="153"/>
      <c r="F270" s="187"/>
      <c r="G270" s="78" t="s">
        <v>15</v>
      </c>
      <c r="H270" s="75">
        <v>671.8</v>
      </c>
      <c r="I270" s="40"/>
    </row>
    <row r="271" spans="1:9" ht="15" customHeight="1" outlineLevel="1" x14ac:dyDescent="0.25">
      <c r="A271" s="222"/>
      <c r="B271" s="145" t="s">
        <v>418</v>
      </c>
      <c r="C271" s="147" t="s">
        <v>93</v>
      </c>
      <c r="D271" s="160" t="s">
        <v>28</v>
      </c>
      <c r="E271" s="158" t="s">
        <v>262</v>
      </c>
      <c r="F271" s="186"/>
      <c r="G271" s="141"/>
      <c r="H271" s="162"/>
      <c r="I271" s="162"/>
    </row>
    <row r="272" spans="1:9" ht="85.5" customHeight="1" outlineLevel="1" x14ac:dyDescent="0.25">
      <c r="A272" s="222"/>
      <c r="B272" s="146"/>
      <c r="C272" s="148"/>
      <c r="D272" s="160"/>
      <c r="E272" s="153"/>
      <c r="F272" s="187"/>
      <c r="G272" s="142"/>
      <c r="H272" s="163"/>
      <c r="I272" s="163"/>
    </row>
    <row r="273" spans="1:9" ht="94.5" customHeight="1" outlineLevel="1" x14ac:dyDescent="0.25">
      <c r="A273" s="126" t="s">
        <v>300</v>
      </c>
      <c r="B273" s="86" t="s">
        <v>419</v>
      </c>
      <c r="C273" s="127"/>
      <c r="D273" s="69" t="s">
        <v>261</v>
      </c>
      <c r="E273" s="126"/>
      <c r="F273" s="73"/>
      <c r="G273" s="60" t="s">
        <v>121</v>
      </c>
      <c r="H273" s="40">
        <v>6393.1</v>
      </c>
      <c r="I273" s="40">
        <v>1404.1</v>
      </c>
    </row>
    <row r="274" spans="1:9" ht="15" customHeight="1" outlineLevel="1" x14ac:dyDescent="0.25">
      <c r="A274" s="222"/>
      <c r="B274" s="145" t="s">
        <v>420</v>
      </c>
      <c r="C274" s="147" t="s">
        <v>93</v>
      </c>
      <c r="D274" s="160" t="s">
        <v>261</v>
      </c>
      <c r="E274" s="158" t="s">
        <v>262</v>
      </c>
      <c r="F274" s="189"/>
      <c r="G274" s="141"/>
      <c r="H274" s="162"/>
      <c r="I274" s="162"/>
    </row>
    <row r="275" spans="1:9" ht="81.75" customHeight="1" outlineLevel="1" x14ac:dyDescent="0.25">
      <c r="A275" s="222"/>
      <c r="B275" s="146"/>
      <c r="C275" s="148"/>
      <c r="D275" s="160"/>
      <c r="E275" s="153"/>
      <c r="F275" s="187"/>
      <c r="G275" s="142"/>
      <c r="H275" s="163"/>
      <c r="I275" s="163"/>
    </row>
    <row r="276" spans="1:9" ht="15" outlineLevel="1" x14ac:dyDescent="0.25">
      <c r="A276" s="158" t="s">
        <v>301</v>
      </c>
      <c r="B276" s="212" t="s">
        <v>421</v>
      </c>
      <c r="C276" s="150"/>
      <c r="D276" s="160" t="s">
        <v>261</v>
      </c>
      <c r="E276" s="149"/>
      <c r="F276" s="182"/>
      <c r="G276" s="141"/>
      <c r="H276" s="161"/>
      <c r="I276" s="161"/>
    </row>
    <row r="277" spans="1:9" ht="15" outlineLevel="1" x14ac:dyDescent="0.25">
      <c r="A277" s="159"/>
      <c r="B277" s="212"/>
      <c r="C277" s="150"/>
      <c r="D277" s="160"/>
      <c r="E277" s="149"/>
      <c r="F277" s="182"/>
      <c r="G277" s="196"/>
      <c r="H277" s="161"/>
      <c r="I277" s="161"/>
    </row>
    <row r="278" spans="1:9" ht="15" outlineLevel="1" x14ac:dyDescent="0.25">
      <c r="A278" s="159"/>
      <c r="B278" s="212"/>
      <c r="C278" s="150"/>
      <c r="D278" s="160"/>
      <c r="E278" s="149"/>
      <c r="F278" s="182"/>
      <c r="G278" s="196"/>
      <c r="H278" s="161"/>
      <c r="I278" s="161"/>
    </row>
    <row r="279" spans="1:9" ht="15" outlineLevel="1" x14ac:dyDescent="0.25">
      <c r="A279" s="159"/>
      <c r="B279" s="212"/>
      <c r="C279" s="150"/>
      <c r="D279" s="160"/>
      <c r="E279" s="149"/>
      <c r="F279" s="182"/>
      <c r="G279" s="196"/>
      <c r="H279" s="161"/>
      <c r="I279" s="161"/>
    </row>
    <row r="280" spans="1:9" ht="30" customHeight="1" outlineLevel="1" x14ac:dyDescent="0.25">
      <c r="A280" s="153"/>
      <c r="B280" s="212"/>
      <c r="C280" s="150"/>
      <c r="D280" s="160"/>
      <c r="E280" s="149"/>
      <c r="F280" s="182"/>
      <c r="G280" s="142"/>
      <c r="H280" s="161"/>
      <c r="I280" s="161"/>
    </row>
    <row r="281" spans="1:9" ht="15" customHeight="1" outlineLevel="1" x14ac:dyDescent="0.25">
      <c r="A281" s="222"/>
      <c r="B281" s="145" t="s">
        <v>422</v>
      </c>
      <c r="C281" s="147" t="s">
        <v>93</v>
      </c>
      <c r="D281" s="160" t="s">
        <v>261</v>
      </c>
      <c r="E281" s="152">
        <v>45199</v>
      </c>
      <c r="F281" s="189"/>
      <c r="G281" s="141"/>
      <c r="H281" s="162"/>
      <c r="I281" s="162"/>
    </row>
    <row r="282" spans="1:9" ht="81.75" customHeight="1" outlineLevel="1" x14ac:dyDescent="0.25">
      <c r="A282" s="222"/>
      <c r="B282" s="146"/>
      <c r="C282" s="148"/>
      <c r="D282" s="160"/>
      <c r="E282" s="153"/>
      <c r="F282" s="187"/>
      <c r="G282" s="142"/>
      <c r="H282" s="163"/>
      <c r="I282" s="163"/>
    </row>
    <row r="283" spans="1:9" ht="18.75" customHeight="1" outlineLevel="1" x14ac:dyDescent="0.25">
      <c r="A283" s="246" t="s">
        <v>302</v>
      </c>
      <c r="B283" s="145" t="s">
        <v>423</v>
      </c>
      <c r="C283" s="147"/>
      <c r="D283" s="173" t="s">
        <v>267</v>
      </c>
      <c r="E283" s="158"/>
      <c r="F283" s="189"/>
      <c r="G283" s="145"/>
      <c r="H283" s="162"/>
      <c r="I283" s="162"/>
    </row>
    <row r="284" spans="1:9" ht="27" customHeight="1" outlineLevel="1" x14ac:dyDescent="0.25">
      <c r="A284" s="251"/>
      <c r="B284" s="179"/>
      <c r="C284" s="151"/>
      <c r="D284" s="197"/>
      <c r="E284" s="159"/>
      <c r="F284" s="192"/>
      <c r="G284" s="284"/>
      <c r="H284" s="288"/>
      <c r="I284" s="288"/>
    </row>
    <row r="285" spans="1:9" ht="51" customHeight="1" outlineLevel="1" x14ac:dyDescent="0.25">
      <c r="A285" s="247"/>
      <c r="B285" s="146"/>
      <c r="C285" s="148"/>
      <c r="D285" s="198"/>
      <c r="E285" s="153"/>
      <c r="F285" s="187"/>
      <c r="G285" s="285"/>
      <c r="H285" s="289"/>
      <c r="I285" s="289"/>
    </row>
    <row r="286" spans="1:9" ht="91.5" customHeight="1" outlineLevel="1" x14ac:dyDescent="0.25">
      <c r="A286" s="85"/>
      <c r="B286" s="70" t="s">
        <v>424</v>
      </c>
      <c r="C286" s="62" t="s">
        <v>93</v>
      </c>
      <c r="D286" s="87" t="s">
        <v>267</v>
      </c>
      <c r="E286" s="88">
        <v>45291</v>
      </c>
      <c r="F286" s="73"/>
      <c r="G286" s="60"/>
      <c r="H286" s="40"/>
      <c r="I286" s="90"/>
    </row>
    <row r="287" spans="1:9" ht="30" customHeight="1" outlineLevel="1" x14ac:dyDescent="0.25">
      <c r="A287" s="158" t="s">
        <v>303</v>
      </c>
      <c r="B287" s="229" t="s">
        <v>425</v>
      </c>
      <c r="C287" s="147"/>
      <c r="D287" s="202" t="s">
        <v>268</v>
      </c>
      <c r="E287" s="152"/>
      <c r="F287" s="207"/>
      <c r="G287" s="60" t="s">
        <v>239</v>
      </c>
      <c r="H287" s="40"/>
      <c r="I287" s="90"/>
    </row>
    <row r="288" spans="1:9" ht="30" customHeight="1" outlineLevel="1" x14ac:dyDescent="0.25">
      <c r="A288" s="159"/>
      <c r="B288" s="244"/>
      <c r="C288" s="151"/>
      <c r="D288" s="203"/>
      <c r="E288" s="205"/>
      <c r="F288" s="208"/>
      <c r="G288" s="60" t="s">
        <v>14</v>
      </c>
      <c r="H288" s="40"/>
      <c r="I288" s="90"/>
    </row>
    <row r="289" spans="1:9" ht="38.25" customHeight="1" outlineLevel="1" x14ac:dyDescent="0.25">
      <c r="A289" s="153"/>
      <c r="B289" s="245"/>
      <c r="C289" s="148"/>
      <c r="D289" s="204"/>
      <c r="E289" s="206"/>
      <c r="F289" s="209"/>
      <c r="G289" s="60" t="s">
        <v>15</v>
      </c>
      <c r="H289" s="40"/>
      <c r="I289" s="90"/>
    </row>
    <row r="290" spans="1:9" ht="93" customHeight="1" outlineLevel="1" x14ac:dyDescent="0.25">
      <c r="A290" s="77"/>
      <c r="B290" s="60" t="s">
        <v>426</v>
      </c>
      <c r="C290" s="62" t="s">
        <v>93</v>
      </c>
      <c r="D290" s="87" t="s">
        <v>260</v>
      </c>
      <c r="E290" s="88">
        <v>45291</v>
      </c>
      <c r="F290" s="73"/>
      <c r="G290" s="60"/>
      <c r="H290" s="40"/>
      <c r="I290" s="90"/>
    </row>
    <row r="291" spans="1:9" ht="85.5" customHeight="1" outlineLevel="1" x14ac:dyDescent="0.25">
      <c r="A291" s="85"/>
      <c r="B291" s="70" t="s">
        <v>427</v>
      </c>
      <c r="C291" s="62" t="s">
        <v>93</v>
      </c>
      <c r="D291" s="87" t="s">
        <v>269</v>
      </c>
      <c r="E291" s="88">
        <v>45291</v>
      </c>
      <c r="F291" s="73"/>
      <c r="G291" s="60"/>
      <c r="H291" s="40"/>
      <c r="I291" s="90"/>
    </row>
    <row r="292" spans="1:9" ht="100.5" customHeight="1" x14ac:dyDescent="0.25">
      <c r="A292" s="82" t="s">
        <v>58</v>
      </c>
      <c r="B292" s="128" t="s">
        <v>428</v>
      </c>
      <c r="C292" s="79" t="s">
        <v>19</v>
      </c>
      <c r="D292" s="129" t="s">
        <v>270</v>
      </c>
      <c r="E292" s="79" t="s">
        <v>19</v>
      </c>
      <c r="F292" s="79" t="s">
        <v>19</v>
      </c>
      <c r="G292" s="58"/>
      <c r="H292" s="59"/>
      <c r="I292" s="59"/>
    </row>
    <row r="293" spans="1:9" ht="39" customHeight="1" outlineLevel="1" x14ac:dyDescent="0.25">
      <c r="A293" s="222" t="s">
        <v>59</v>
      </c>
      <c r="B293" s="282" t="s">
        <v>429</v>
      </c>
      <c r="C293" s="150"/>
      <c r="D293" s="160" t="s">
        <v>29</v>
      </c>
      <c r="E293" s="149"/>
      <c r="F293" s="182"/>
      <c r="G293" s="141"/>
      <c r="H293" s="161"/>
      <c r="I293" s="59"/>
    </row>
    <row r="294" spans="1:9" ht="15" customHeight="1" outlineLevel="1" x14ac:dyDescent="0.25">
      <c r="A294" s="222"/>
      <c r="B294" s="212"/>
      <c r="C294" s="150"/>
      <c r="D294" s="160"/>
      <c r="E294" s="149"/>
      <c r="F294" s="182"/>
      <c r="G294" s="196"/>
      <c r="H294" s="161"/>
      <c r="I294" s="130"/>
    </row>
    <row r="295" spans="1:9" ht="31.5" customHeight="1" outlineLevel="1" x14ac:dyDescent="0.25">
      <c r="A295" s="222"/>
      <c r="B295" s="212"/>
      <c r="C295" s="150"/>
      <c r="D295" s="160"/>
      <c r="E295" s="149"/>
      <c r="F295" s="182"/>
      <c r="G295" s="196"/>
      <c r="H295" s="161"/>
      <c r="I295" s="130"/>
    </row>
    <row r="296" spans="1:9" ht="6.75" customHeight="1" outlineLevel="1" x14ac:dyDescent="0.25">
      <c r="A296" s="222"/>
      <c r="B296" s="212"/>
      <c r="C296" s="150"/>
      <c r="D296" s="160"/>
      <c r="E296" s="149"/>
      <c r="F296" s="182"/>
      <c r="G296" s="196"/>
      <c r="H296" s="161"/>
      <c r="I296" s="130"/>
    </row>
    <row r="297" spans="1:9" ht="44.25" customHeight="1" outlineLevel="1" x14ac:dyDescent="0.25">
      <c r="A297" s="222"/>
      <c r="B297" s="212"/>
      <c r="C297" s="150"/>
      <c r="D297" s="160"/>
      <c r="E297" s="149"/>
      <c r="F297" s="182"/>
      <c r="G297" s="142"/>
      <c r="H297" s="161"/>
      <c r="I297" s="76"/>
    </row>
    <row r="298" spans="1:9" ht="15" outlineLevel="1" x14ac:dyDescent="0.25">
      <c r="A298" s="222"/>
      <c r="B298" s="145" t="s">
        <v>430</v>
      </c>
      <c r="C298" s="147" t="s">
        <v>93</v>
      </c>
      <c r="D298" s="160" t="s">
        <v>29</v>
      </c>
      <c r="E298" s="152">
        <v>45291</v>
      </c>
      <c r="F298" s="182"/>
      <c r="G298" s="141"/>
      <c r="H298" s="162"/>
      <c r="I298" s="162"/>
    </row>
    <row r="299" spans="1:9" ht="75" customHeight="1" outlineLevel="1" x14ac:dyDescent="0.25">
      <c r="A299" s="222"/>
      <c r="B299" s="146"/>
      <c r="C299" s="148"/>
      <c r="D299" s="160"/>
      <c r="E299" s="153"/>
      <c r="F299" s="182"/>
      <c r="G299" s="142"/>
      <c r="H299" s="163"/>
      <c r="I299" s="163"/>
    </row>
    <row r="300" spans="1:9" ht="94.5" customHeight="1" x14ac:dyDescent="0.25">
      <c r="A300" s="105" t="s">
        <v>60</v>
      </c>
      <c r="B300" s="60" t="s">
        <v>431</v>
      </c>
      <c r="C300" s="93" t="s">
        <v>19</v>
      </c>
      <c r="D300" s="110" t="s">
        <v>270</v>
      </c>
      <c r="E300" s="93" t="s">
        <v>19</v>
      </c>
      <c r="F300" s="93" t="s">
        <v>19</v>
      </c>
      <c r="G300" s="39"/>
      <c r="H300" s="67"/>
      <c r="I300" s="67"/>
    </row>
    <row r="301" spans="1:9" ht="12" customHeight="1" outlineLevel="1" x14ac:dyDescent="0.25">
      <c r="A301" s="222" t="s">
        <v>61</v>
      </c>
      <c r="B301" s="212" t="s">
        <v>432</v>
      </c>
      <c r="C301" s="150"/>
      <c r="D301" s="160" t="s">
        <v>29</v>
      </c>
      <c r="E301" s="149"/>
      <c r="F301" s="150"/>
      <c r="G301" s="141"/>
      <c r="H301" s="161"/>
      <c r="I301" s="161"/>
    </row>
    <row r="302" spans="1:9" ht="12" customHeight="1" outlineLevel="1" x14ac:dyDescent="0.25">
      <c r="A302" s="222"/>
      <c r="B302" s="212"/>
      <c r="C302" s="150"/>
      <c r="D302" s="160"/>
      <c r="E302" s="149"/>
      <c r="F302" s="150"/>
      <c r="G302" s="196"/>
      <c r="H302" s="161"/>
      <c r="I302" s="161"/>
    </row>
    <row r="303" spans="1:9" ht="12" customHeight="1" outlineLevel="1" x14ac:dyDescent="0.25">
      <c r="A303" s="222"/>
      <c r="B303" s="212"/>
      <c r="C303" s="150"/>
      <c r="D303" s="160"/>
      <c r="E303" s="149"/>
      <c r="F303" s="150"/>
      <c r="G303" s="196"/>
      <c r="H303" s="161"/>
      <c r="I303" s="161"/>
    </row>
    <row r="304" spans="1:9" ht="12" customHeight="1" outlineLevel="1" x14ac:dyDescent="0.25">
      <c r="A304" s="222"/>
      <c r="B304" s="212"/>
      <c r="C304" s="150"/>
      <c r="D304" s="160"/>
      <c r="E304" s="149"/>
      <c r="F304" s="150"/>
      <c r="G304" s="196"/>
      <c r="H304" s="161"/>
      <c r="I304" s="161"/>
    </row>
    <row r="305" spans="1:14" ht="42" customHeight="1" outlineLevel="1" x14ac:dyDescent="0.25">
      <c r="A305" s="222"/>
      <c r="B305" s="212"/>
      <c r="C305" s="150"/>
      <c r="D305" s="160"/>
      <c r="E305" s="149"/>
      <c r="F305" s="150"/>
      <c r="G305" s="142"/>
      <c r="H305" s="161"/>
      <c r="I305" s="161"/>
    </row>
    <row r="306" spans="1:14" ht="15" outlineLevel="1" x14ac:dyDescent="0.25">
      <c r="A306" s="222"/>
      <c r="B306" s="145" t="s">
        <v>433</v>
      </c>
      <c r="C306" s="147" t="s">
        <v>93</v>
      </c>
      <c r="D306" s="160" t="s">
        <v>29</v>
      </c>
      <c r="E306" s="152">
        <v>45291</v>
      </c>
      <c r="F306" s="150"/>
      <c r="G306" s="141"/>
      <c r="H306" s="162"/>
      <c r="I306" s="162"/>
    </row>
    <row r="307" spans="1:14" ht="74.25" customHeight="1" outlineLevel="1" x14ac:dyDescent="0.25">
      <c r="A307" s="222"/>
      <c r="B307" s="146"/>
      <c r="C307" s="148"/>
      <c r="D307" s="160"/>
      <c r="E307" s="153"/>
      <c r="F307" s="150"/>
      <c r="G307" s="142"/>
      <c r="H307" s="163"/>
      <c r="I307" s="163"/>
    </row>
    <row r="308" spans="1:14" ht="30.75" customHeight="1" x14ac:dyDescent="0.25">
      <c r="A308" s="158" t="s">
        <v>62</v>
      </c>
      <c r="B308" s="255" t="s">
        <v>434</v>
      </c>
      <c r="C308" s="147" t="s">
        <v>19</v>
      </c>
      <c r="D308" s="202" t="s">
        <v>271</v>
      </c>
      <c r="E308" s="147" t="s">
        <v>19</v>
      </c>
      <c r="F308" s="147" t="s">
        <v>19</v>
      </c>
      <c r="G308" s="287" t="s">
        <v>75</v>
      </c>
      <c r="H308" s="181">
        <f>H311+H312</f>
        <v>4000</v>
      </c>
      <c r="I308" s="181">
        <f>I311+I312</f>
        <v>0</v>
      </c>
      <c r="K308" s="6"/>
    </row>
    <row r="309" spans="1:14" ht="26.25" customHeight="1" x14ac:dyDescent="0.25">
      <c r="A309" s="159"/>
      <c r="B309" s="262"/>
      <c r="C309" s="151"/>
      <c r="D309" s="203"/>
      <c r="E309" s="151"/>
      <c r="F309" s="151"/>
      <c r="G309" s="287"/>
      <c r="H309" s="181"/>
      <c r="I309" s="181"/>
      <c r="K309" s="6"/>
    </row>
    <row r="310" spans="1:14" ht="37.5" customHeight="1" x14ac:dyDescent="0.25">
      <c r="A310" s="159"/>
      <c r="B310" s="262"/>
      <c r="C310" s="151"/>
      <c r="D310" s="203"/>
      <c r="E310" s="151"/>
      <c r="F310" s="151"/>
      <c r="G310" s="287"/>
      <c r="H310" s="181"/>
      <c r="I310" s="181"/>
      <c r="K310" s="6"/>
    </row>
    <row r="311" spans="1:14" ht="22.5" customHeight="1" x14ac:dyDescent="0.25">
      <c r="A311" s="159"/>
      <c r="B311" s="262"/>
      <c r="C311" s="151"/>
      <c r="D311" s="203"/>
      <c r="E311" s="151"/>
      <c r="F311" s="151"/>
      <c r="G311" s="39" t="s">
        <v>14</v>
      </c>
      <c r="H311" s="67"/>
      <c r="I311" s="67"/>
      <c r="K311" s="6"/>
    </row>
    <row r="312" spans="1:14" ht="43.5" customHeight="1" x14ac:dyDescent="0.25">
      <c r="A312" s="153"/>
      <c r="B312" s="263"/>
      <c r="C312" s="148"/>
      <c r="D312" s="204"/>
      <c r="E312" s="148"/>
      <c r="F312" s="148"/>
      <c r="G312" s="39" t="s">
        <v>15</v>
      </c>
      <c r="H312" s="67">
        <v>4000</v>
      </c>
      <c r="I312" s="67">
        <v>0</v>
      </c>
      <c r="K312" s="6"/>
    </row>
    <row r="313" spans="1:14" ht="30.75" customHeight="1" outlineLevel="1" x14ac:dyDescent="0.25">
      <c r="A313" s="222" t="s">
        <v>63</v>
      </c>
      <c r="B313" s="254" t="s">
        <v>435</v>
      </c>
      <c r="C313" s="150"/>
      <c r="D313" s="160" t="s">
        <v>100</v>
      </c>
      <c r="E313" s="149"/>
      <c r="F313" s="154"/>
      <c r="G313" s="145" t="s">
        <v>121</v>
      </c>
      <c r="H313" s="162"/>
      <c r="I313" s="162"/>
    </row>
    <row r="314" spans="1:14" ht="82.5" customHeight="1" outlineLevel="1" x14ac:dyDescent="0.25">
      <c r="A314" s="222"/>
      <c r="B314" s="250"/>
      <c r="C314" s="150"/>
      <c r="D314" s="160"/>
      <c r="E314" s="149"/>
      <c r="F314" s="154"/>
      <c r="G314" s="146"/>
      <c r="H314" s="144"/>
      <c r="I314" s="144"/>
    </row>
    <row r="315" spans="1:14" ht="15" outlineLevel="1" x14ac:dyDescent="0.25">
      <c r="A315" s="222"/>
      <c r="B315" s="156" t="s">
        <v>436</v>
      </c>
      <c r="C315" s="147" t="s">
        <v>93</v>
      </c>
      <c r="D315" s="160" t="s">
        <v>101</v>
      </c>
      <c r="E315" s="152">
        <v>45291</v>
      </c>
      <c r="F315" s="154"/>
      <c r="G315" s="141"/>
      <c r="H315" s="162"/>
      <c r="I315" s="162"/>
    </row>
    <row r="316" spans="1:14" ht="101.25" customHeight="1" outlineLevel="1" x14ac:dyDescent="0.25">
      <c r="A316" s="222"/>
      <c r="B316" s="157"/>
      <c r="C316" s="148"/>
      <c r="D316" s="160"/>
      <c r="E316" s="153"/>
      <c r="F316" s="154"/>
      <c r="G316" s="142"/>
      <c r="H316" s="163"/>
      <c r="I316" s="163"/>
      <c r="N316" s="18"/>
    </row>
    <row r="317" spans="1:14" s="8" customFormat="1" ht="47.25" customHeight="1" outlineLevel="1" x14ac:dyDescent="0.25">
      <c r="A317" s="252" t="s">
        <v>304</v>
      </c>
      <c r="B317" s="255" t="s">
        <v>437</v>
      </c>
      <c r="C317" s="147"/>
      <c r="D317" s="202" t="s">
        <v>102</v>
      </c>
      <c r="E317" s="158"/>
      <c r="F317" s="147"/>
      <c r="G317" s="145" t="s">
        <v>121</v>
      </c>
      <c r="H317" s="162">
        <v>4000</v>
      </c>
      <c r="I317" s="162">
        <v>0</v>
      </c>
      <c r="J317" s="19"/>
      <c r="N317" s="19"/>
    </row>
    <row r="318" spans="1:14" s="8" customFormat="1" ht="21.75" customHeight="1" outlineLevel="1" x14ac:dyDescent="0.25">
      <c r="A318" s="159"/>
      <c r="B318" s="244"/>
      <c r="C318" s="151"/>
      <c r="D318" s="203"/>
      <c r="E318" s="159"/>
      <c r="F318" s="151"/>
      <c r="G318" s="179"/>
      <c r="H318" s="180"/>
      <c r="I318" s="180"/>
      <c r="J318" s="19"/>
    </row>
    <row r="319" spans="1:14" s="8" customFormat="1" ht="43.5" customHeight="1" outlineLevel="1" x14ac:dyDescent="0.25">
      <c r="A319" s="153"/>
      <c r="B319" s="245"/>
      <c r="C319" s="148"/>
      <c r="D319" s="204"/>
      <c r="E319" s="153"/>
      <c r="F319" s="148"/>
      <c r="G319" s="146"/>
      <c r="H319" s="144"/>
      <c r="I319" s="144"/>
      <c r="J319" s="19"/>
    </row>
    <row r="320" spans="1:14" s="8" customFormat="1" ht="111" customHeight="1" outlineLevel="1" x14ac:dyDescent="0.25">
      <c r="A320" s="77"/>
      <c r="B320" s="91" t="s">
        <v>438</v>
      </c>
      <c r="C320" s="62" t="s">
        <v>93</v>
      </c>
      <c r="D320" s="63" t="s">
        <v>103</v>
      </c>
      <c r="E320" s="88">
        <v>45291</v>
      </c>
      <c r="F320" s="93"/>
      <c r="G320" s="89"/>
      <c r="H320" s="90"/>
      <c r="I320" s="90"/>
      <c r="J320" s="19"/>
    </row>
    <row r="321" spans="1:11" s="8" customFormat="1" ht="30.75" customHeight="1" outlineLevel="1" x14ac:dyDescent="0.25">
      <c r="A321" s="253" t="s">
        <v>305</v>
      </c>
      <c r="B321" s="156" t="s">
        <v>439</v>
      </c>
      <c r="C321" s="147"/>
      <c r="D321" s="173" t="s">
        <v>94</v>
      </c>
      <c r="E321" s="158"/>
      <c r="F321" s="193"/>
      <c r="G321" s="145" t="s">
        <v>121</v>
      </c>
      <c r="H321" s="162"/>
      <c r="I321" s="162"/>
      <c r="J321" s="19"/>
    </row>
    <row r="322" spans="1:11" s="8" customFormat="1" ht="42.75" customHeight="1" outlineLevel="1" x14ac:dyDescent="0.25">
      <c r="A322" s="247"/>
      <c r="B322" s="157"/>
      <c r="C322" s="148"/>
      <c r="D322" s="198"/>
      <c r="E322" s="153"/>
      <c r="F322" s="211"/>
      <c r="G322" s="142"/>
      <c r="H322" s="144"/>
      <c r="I322" s="144"/>
      <c r="J322" s="19"/>
    </row>
    <row r="323" spans="1:11" s="8" customFormat="1" ht="65.25" customHeight="1" outlineLevel="1" x14ac:dyDescent="0.25">
      <c r="A323" s="131"/>
      <c r="B323" s="91" t="s">
        <v>440</v>
      </c>
      <c r="C323" s="62" t="s">
        <v>93</v>
      </c>
      <c r="D323" s="61" t="s">
        <v>94</v>
      </c>
      <c r="E323" s="88">
        <v>45291</v>
      </c>
      <c r="F323" s="93"/>
      <c r="G323" s="70"/>
      <c r="H323" s="90"/>
      <c r="I323" s="90"/>
      <c r="J323" s="19"/>
    </row>
    <row r="324" spans="1:11" ht="50.25" customHeight="1" x14ac:dyDescent="0.25">
      <c r="A324" s="105" t="s">
        <v>64</v>
      </c>
      <c r="B324" s="60" t="s">
        <v>441</v>
      </c>
      <c r="C324" s="93" t="s">
        <v>19</v>
      </c>
      <c r="D324" s="110" t="s">
        <v>130</v>
      </c>
      <c r="E324" s="93" t="s">
        <v>19</v>
      </c>
      <c r="F324" s="93" t="s">
        <v>19</v>
      </c>
      <c r="G324" s="39"/>
      <c r="H324" s="67"/>
      <c r="I324" s="67"/>
    </row>
    <row r="325" spans="1:11" ht="13.5" customHeight="1" outlineLevel="1" x14ac:dyDescent="0.25">
      <c r="A325" s="246" t="s">
        <v>65</v>
      </c>
      <c r="B325" s="212" t="s">
        <v>442</v>
      </c>
      <c r="C325" s="150"/>
      <c r="D325" s="155" t="s">
        <v>25</v>
      </c>
      <c r="E325" s="149"/>
      <c r="F325" s="150"/>
      <c r="G325" s="141"/>
      <c r="H325" s="161"/>
      <c r="I325" s="161"/>
    </row>
    <row r="326" spans="1:11" ht="13.5" customHeight="1" outlineLevel="1" x14ac:dyDescent="0.25">
      <c r="A326" s="251"/>
      <c r="B326" s="212"/>
      <c r="C326" s="150"/>
      <c r="D326" s="155"/>
      <c r="E326" s="149"/>
      <c r="F326" s="150"/>
      <c r="G326" s="196"/>
      <c r="H326" s="161"/>
      <c r="I326" s="161"/>
    </row>
    <row r="327" spans="1:11" ht="13.5" customHeight="1" outlineLevel="1" x14ac:dyDescent="0.25">
      <c r="A327" s="251"/>
      <c r="B327" s="212"/>
      <c r="C327" s="150"/>
      <c r="D327" s="155"/>
      <c r="E327" s="149"/>
      <c r="F327" s="150"/>
      <c r="G327" s="196"/>
      <c r="H327" s="161"/>
      <c r="I327" s="161"/>
    </row>
    <row r="328" spans="1:11" ht="18.75" customHeight="1" outlineLevel="1" x14ac:dyDescent="0.25">
      <c r="A328" s="251"/>
      <c r="B328" s="212"/>
      <c r="C328" s="150"/>
      <c r="D328" s="155"/>
      <c r="E328" s="149"/>
      <c r="F328" s="150"/>
      <c r="G328" s="196"/>
      <c r="H328" s="161"/>
      <c r="I328" s="161"/>
    </row>
    <row r="329" spans="1:11" ht="3.75" customHeight="1" outlineLevel="1" x14ac:dyDescent="0.25">
      <c r="A329" s="247"/>
      <c r="B329" s="212"/>
      <c r="C329" s="150"/>
      <c r="D329" s="155"/>
      <c r="E329" s="149"/>
      <c r="F329" s="150"/>
      <c r="G329" s="142"/>
      <c r="H329" s="161"/>
      <c r="I329" s="161"/>
    </row>
    <row r="330" spans="1:11" ht="15" customHeight="1" outlineLevel="1" x14ac:dyDescent="0.25">
      <c r="A330" s="222"/>
      <c r="B330" s="145" t="s">
        <v>443</v>
      </c>
      <c r="C330" s="147" t="s">
        <v>93</v>
      </c>
      <c r="D330" s="155" t="s">
        <v>25</v>
      </c>
      <c r="E330" s="152">
        <v>45107</v>
      </c>
      <c r="F330" s="189"/>
      <c r="G330" s="141"/>
      <c r="H330" s="162"/>
      <c r="I330" s="162"/>
    </row>
    <row r="331" spans="1:11" ht="54" customHeight="1" outlineLevel="1" x14ac:dyDescent="0.25">
      <c r="A331" s="222"/>
      <c r="B331" s="146"/>
      <c r="C331" s="148"/>
      <c r="D331" s="155"/>
      <c r="E331" s="153"/>
      <c r="F331" s="187"/>
      <c r="G331" s="142"/>
      <c r="H331" s="163"/>
      <c r="I331" s="163"/>
    </row>
    <row r="332" spans="1:11" ht="9.75" customHeight="1" x14ac:dyDescent="0.25">
      <c r="A332" s="158" t="s">
        <v>66</v>
      </c>
      <c r="B332" s="255" t="s">
        <v>444</v>
      </c>
      <c r="C332" s="147" t="s">
        <v>19</v>
      </c>
      <c r="D332" s="266" t="s">
        <v>272</v>
      </c>
      <c r="E332" s="147" t="s">
        <v>19</v>
      </c>
      <c r="F332" s="147" t="s">
        <v>19</v>
      </c>
      <c r="G332" s="164" t="s">
        <v>75</v>
      </c>
      <c r="H332" s="143">
        <v>21317.5</v>
      </c>
      <c r="I332" s="162">
        <v>7800</v>
      </c>
      <c r="K332" s="6"/>
    </row>
    <row r="333" spans="1:11" ht="9.75" customHeight="1" x14ac:dyDescent="0.25">
      <c r="A333" s="159"/>
      <c r="B333" s="262"/>
      <c r="C333" s="151"/>
      <c r="D333" s="267"/>
      <c r="E333" s="151"/>
      <c r="F333" s="151"/>
      <c r="G333" s="210"/>
      <c r="H333" s="180"/>
      <c r="I333" s="176"/>
      <c r="K333" s="6"/>
    </row>
    <row r="334" spans="1:11" ht="18" customHeight="1" x14ac:dyDescent="0.25">
      <c r="A334" s="159"/>
      <c r="B334" s="262"/>
      <c r="C334" s="151"/>
      <c r="D334" s="267"/>
      <c r="E334" s="151"/>
      <c r="F334" s="151"/>
      <c r="G334" s="210"/>
      <c r="H334" s="180"/>
      <c r="I334" s="176"/>
      <c r="K334" s="6"/>
    </row>
    <row r="335" spans="1:11" ht="35.25" customHeight="1" x14ac:dyDescent="0.25">
      <c r="A335" s="159"/>
      <c r="B335" s="262"/>
      <c r="C335" s="151"/>
      <c r="D335" s="267"/>
      <c r="E335" s="151"/>
      <c r="F335" s="151"/>
      <c r="G335" s="165"/>
      <c r="H335" s="144"/>
      <c r="I335" s="163"/>
      <c r="K335" s="6"/>
    </row>
    <row r="336" spans="1:11" ht="37.5" customHeight="1" x14ac:dyDescent="0.25">
      <c r="A336" s="153"/>
      <c r="B336" s="263"/>
      <c r="C336" s="148"/>
      <c r="D336" s="268"/>
      <c r="E336" s="148"/>
      <c r="F336" s="148"/>
      <c r="G336" s="132" t="s">
        <v>15</v>
      </c>
      <c r="H336" s="130">
        <v>21317.5</v>
      </c>
      <c r="I336" s="130">
        <v>7800</v>
      </c>
      <c r="K336" s="6"/>
    </row>
    <row r="337" spans="1:11" ht="21" customHeight="1" outlineLevel="1" x14ac:dyDescent="0.25">
      <c r="A337" s="246" t="s">
        <v>67</v>
      </c>
      <c r="B337" s="145" t="s">
        <v>445</v>
      </c>
      <c r="C337" s="193"/>
      <c r="D337" s="202" t="s">
        <v>259</v>
      </c>
      <c r="E337" s="158"/>
      <c r="F337" s="147"/>
      <c r="G337" s="145" t="s">
        <v>121</v>
      </c>
      <c r="H337" s="162">
        <v>21317.5</v>
      </c>
      <c r="I337" s="162">
        <v>7800</v>
      </c>
    </row>
    <row r="338" spans="1:11" ht="48.75" customHeight="1" outlineLevel="1" x14ac:dyDescent="0.25">
      <c r="A338" s="251"/>
      <c r="B338" s="179"/>
      <c r="C338" s="200"/>
      <c r="D338" s="203"/>
      <c r="E338" s="159"/>
      <c r="F338" s="151"/>
      <c r="G338" s="146"/>
      <c r="H338" s="163"/>
      <c r="I338" s="144"/>
    </row>
    <row r="339" spans="1:11" ht="15" customHeight="1" outlineLevel="1" x14ac:dyDescent="0.25">
      <c r="A339" s="222"/>
      <c r="B339" s="145" t="s">
        <v>446</v>
      </c>
      <c r="C339" s="147" t="s">
        <v>93</v>
      </c>
      <c r="D339" s="155" t="s">
        <v>104</v>
      </c>
      <c r="E339" s="152">
        <v>45291</v>
      </c>
      <c r="F339" s="154"/>
      <c r="G339" s="141"/>
      <c r="H339" s="162"/>
      <c r="I339" s="162"/>
    </row>
    <row r="340" spans="1:11" ht="101.25" customHeight="1" outlineLevel="1" x14ac:dyDescent="0.25">
      <c r="A340" s="222"/>
      <c r="B340" s="146"/>
      <c r="C340" s="148"/>
      <c r="D340" s="155"/>
      <c r="E340" s="153"/>
      <c r="F340" s="150"/>
      <c r="G340" s="142"/>
      <c r="H340" s="163"/>
      <c r="I340" s="163"/>
    </row>
    <row r="341" spans="1:11" ht="45.75" customHeight="1" x14ac:dyDescent="0.25">
      <c r="A341" s="158" t="s">
        <v>68</v>
      </c>
      <c r="B341" s="229" t="s">
        <v>447</v>
      </c>
      <c r="C341" s="147" t="s">
        <v>19</v>
      </c>
      <c r="D341" s="202" t="s">
        <v>273</v>
      </c>
      <c r="E341" s="147" t="s">
        <v>19</v>
      </c>
      <c r="F341" s="147" t="s">
        <v>19</v>
      </c>
      <c r="G341" s="164" t="s">
        <v>75</v>
      </c>
      <c r="H341" s="162">
        <f>H343</f>
        <v>2925.5</v>
      </c>
      <c r="I341" s="143">
        <v>613</v>
      </c>
    </row>
    <row r="342" spans="1:11" ht="24.75" customHeight="1" x14ac:dyDescent="0.25">
      <c r="A342" s="159"/>
      <c r="B342" s="244"/>
      <c r="C342" s="151"/>
      <c r="D342" s="203"/>
      <c r="E342" s="151"/>
      <c r="F342" s="151"/>
      <c r="G342" s="165"/>
      <c r="H342" s="163"/>
      <c r="I342" s="144"/>
    </row>
    <row r="343" spans="1:11" ht="67.5" customHeight="1" x14ac:dyDescent="0.25">
      <c r="A343" s="153"/>
      <c r="B343" s="245"/>
      <c r="C343" s="148"/>
      <c r="D343" s="204"/>
      <c r="E343" s="148"/>
      <c r="F343" s="148"/>
      <c r="G343" s="132" t="s">
        <v>14</v>
      </c>
      <c r="H343" s="130">
        <v>2925.5</v>
      </c>
      <c r="I343" s="130">
        <v>613</v>
      </c>
    </row>
    <row r="344" spans="1:11" ht="15" customHeight="1" outlineLevel="1" x14ac:dyDescent="0.25">
      <c r="A344" s="246"/>
      <c r="B344" s="213" t="s">
        <v>448</v>
      </c>
      <c r="C344" s="147" t="s">
        <v>33</v>
      </c>
      <c r="D344" s="160" t="s">
        <v>30</v>
      </c>
      <c r="E344" s="184" t="s">
        <v>109</v>
      </c>
      <c r="F344" s="189" t="s">
        <v>319</v>
      </c>
      <c r="G344" s="145"/>
      <c r="H344" s="162"/>
      <c r="I344" s="162"/>
    </row>
    <row r="345" spans="1:11" ht="152.25" customHeight="1" outlineLevel="1" x14ac:dyDescent="0.25">
      <c r="A345" s="247"/>
      <c r="B345" s="157"/>
      <c r="C345" s="148"/>
      <c r="D345" s="160"/>
      <c r="E345" s="185"/>
      <c r="F345" s="187"/>
      <c r="G345" s="146"/>
      <c r="H345" s="163"/>
      <c r="I345" s="163"/>
    </row>
    <row r="346" spans="1:11" ht="15.75" customHeight="1" x14ac:dyDescent="0.25">
      <c r="A346" s="290" t="s">
        <v>11</v>
      </c>
      <c r="B346" s="291"/>
      <c r="C346" s="291"/>
      <c r="D346" s="291"/>
      <c r="E346" s="291"/>
      <c r="F346" s="291"/>
      <c r="G346" s="291"/>
      <c r="H346" s="291"/>
      <c r="I346" s="292"/>
      <c r="K346" s="6"/>
    </row>
    <row r="347" spans="1:11" ht="35.25" customHeight="1" x14ac:dyDescent="0.25">
      <c r="A347" s="158" t="s">
        <v>240</v>
      </c>
      <c r="B347" s="229" t="s">
        <v>449</v>
      </c>
      <c r="C347" s="147" t="s">
        <v>19</v>
      </c>
      <c r="D347" s="173" t="s">
        <v>272</v>
      </c>
      <c r="E347" s="147" t="s">
        <v>19</v>
      </c>
      <c r="F347" s="147" t="s">
        <v>19</v>
      </c>
      <c r="G347" s="164" t="s">
        <v>75</v>
      </c>
      <c r="H347" s="143">
        <f>H349+H350</f>
        <v>22284.699999999997</v>
      </c>
      <c r="I347" s="143">
        <f>I349+I350</f>
        <v>7000</v>
      </c>
      <c r="K347" s="7"/>
    </row>
    <row r="348" spans="1:11" ht="38.25" customHeight="1" x14ac:dyDescent="0.25">
      <c r="A348" s="159"/>
      <c r="B348" s="244"/>
      <c r="C348" s="151"/>
      <c r="D348" s="197"/>
      <c r="E348" s="151"/>
      <c r="F348" s="151"/>
      <c r="G348" s="165"/>
      <c r="H348" s="144"/>
      <c r="I348" s="144"/>
      <c r="K348" s="7"/>
    </row>
    <row r="349" spans="1:11" ht="18.75" customHeight="1" x14ac:dyDescent="0.25">
      <c r="A349" s="159"/>
      <c r="B349" s="244"/>
      <c r="C349" s="151"/>
      <c r="D349" s="197"/>
      <c r="E349" s="151"/>
      <c r="F349" s="151"/>
      <c r="G349" s="124" t="s">
        <v>14</v>
      </c>
      <c r="H349" s="76">
        <v>13370.8</v>
      </c>
      <c r="I349" s="76">
        <f>I352</f>
        <v>4200</v>
      </c>
      <c r="K349" s="7"/>
    </row>
    <row r="350" spans="1:11" ht="18" customHeight="1" x14ac:dyDescent="0.25">
      <c r="A350" s="153"/>
      <c r="B350" s="245"/>
      <c r="C350" s="148"/>
      <c r="D350" s="198"/>
      <c r="E350" s="148"/>
      <c r="F350" s="148"/>
      <c r="G350" s="124" t="s">
        <v>15</v>
      </c>
      <c r="H350" s="76">
        <v>8913.9</v>
      </c>
      <c r="I350" s="76">
        <f>I353</f>
        <v>2800</v>
      </c>
      <c r="K350" s="7"/>
    </row>
    <row r="351" spans="1:11" ht="27" customHeight="1" outlineLevel="1" x14ac:dyDescent="0.25">
      <c r="A351" s="222" t="s">
        <v>306</v>
      </c>
      <c r="B351" s="212" t="s">
        <v>450</v>
      </c>
      <c r="C351" s="150"/>
      <c r="D351" s="160" t="s">
        <v>274</v>
      </c>
      <c r="E351" s="149"/>
      <c r="F351" s="182"/>
      <c r="G351" s="60" t="s">
        <v>75</v>
      </c>
      <c r="H351" s="40">
        <f>H352+H353</f>
        <v>22284.699999999997</v>
      </c>
      <c r="I351" s="40">
        <f>I352+I353</f>
        <v>7000</v>
      </c>
    </row>
    <row r="352" spans="1:11" ht="27" customHeight="1" outlineLevel="1" x14ac:dyDescent="0.25">
      <c r="A352" s="222"/>
      <c r="B352" s="212"/>
      <c r="C352" s="150"/>
      <c r="D352" s="160"/>
      <c r="E352" s="149"/>
      <c r="F352" s="182"/>
      <c r="G352" s="60" t="s">
        <v>14</v>
      </c>
      <c r="H352" s="40">
        <v>13370.8</v>
      </c>
      <c r="I352" s="76">
        <v>4200</v>
      </c>
    </row>
    <row r="353" spans="1:11" ht="69" customHeight="1" outlineLevel="1" x14ac:dyDescent="0.25">
      <c r="A353" s="222"/>
      <c r="B353" s="212"/>
      <c r="C353" s="150"/>
      <c r="D353" s="160"/>
      <c r="E353" s="149"/>
      <c r="F353" s="182"/>
      <c r="G353" s="60" t="s">
        <v>15</v>
      </c>
      <c r="H353" s="40">
        <v>8913.9</v>
      </c>
      <c r="I353" s="76">
        <v>2800</v>
      </c>
    </row>
    <row r="354" spans="1:11" ht="15" customHeight="1" outlineLevel="1" x14ac:dyDescent="0.25">
      <c r="A354" s="222"/>
      <c r="B354" s="145" t="s">
        <v>451</v>
      </c>
      <c r="C354" s="147" t="s">
        <v>33</v>
      </c>
      <c r="D354" s="160" t="s">
        <v>274</v>
      </c>
      <c r="E354" s="158" t="s">
        <v>105</v>
      </c>
      <c r="F354" s="189" t="s">
        <v>313</v>
      </c>
      <c r="G354" s="141"/>
      <c r="H354" s="162"/>
      <c r="I354" s="162"/>
    </row>
    <row r="355" spans="1:11" ht="108.75" customHeight="1" outlineLevel="1" x14ac:dyDescent="0.25">
      <c r="A355" s="222"/>
      <c r="B355" s="146"/>
      <c r="C355" s="148"/>
      <c r="D355" s="160"/>
      <c r="E355" s="153"/>
      <c r="F355" s="187"/>
      <c r="G355" s="142"/>
      <c r="H355" s="163"/>
      <c r="I355" s="163"/>
    </row>
    <row r="356" spans="1:11" ht="15" customHeight="1" outlineLevel="1" x14ac:dyDescent="0.25">
      <c r="A356" s="222"/>
      <c r="B356" s="145" t="s">
        <v>452</v>
      </c>
      <c r="C356" s="147" t="s">
        <v>33</v>
      </c>
      <c r="D356" s="160" t="s">
        <v>274</v>
      </c>
      <c r="E356" s="184" t="s">
        <v>106</v>
      </c>
      <c r="F356" s="189" t="s">
        <v>314</v>
      </c>
      <c r="G356" s="141"/>
      <c r="H356" s="162"/>
      <c r="I356" s="162"/>
    </row>
    <row r="357" spans="1:11" ht="108" customHeight="1" outlineLevel="1" x14ac:dyDescent="0.25">
      <c r="A357" s="222"/>
      <c r="B357" s="146"/>
      <c r="C357" s="148"/>
      <c r="D357" s="160"/>
      <c r="E357" s="185"/>
      <c r="F357" s="187"/>
      <c r="G357" s="142"/>
      <c r="H357" s="163"/>
      <c r="I357" s="163"/>
    </row>
    <row r="358" spans="1:11" ht="85.5" customHeight="1" x14ac:dyDescent="0.25">
      <c r="A358" s="105" t="s">
        <v>69</v>
      </c>
      <c r="B358" s="60" t="s">
        <v>453</v>
      </c>
      <c r="C358" s="93" t="s">
        <v>19</v>
      </c>
      <c r="D358" s="63" t="s">
        <v>275</v>
      </c>
      <c r="E358" s="93" t="s">
        <v>19</v>
      </c>
      <c r="F358" s="93" t="s">
        <v>19</v>
      </c>
      <c r="G358" s="39"/>
      <c r="H358" s="67"/>
      <c r="I358" s="67"/>
    </row>
    <row r="359" spans="1:11" ht="18" customHeight="1" outlineLevel="1" x14ac:dyDescent="0.25">
      <c r="A359" s="222" t="s">
        <v>241</v>
      </c>
      <c r="B359" s="212" t="s">
        <v>454</v>
      </c>
      <c r="C359" s="150"/>
      <c r="D359" s="173" t="s">
        <v>275</v>
      </c>
      <c r="E359" s="149"/>
      <c r="F359" s="150"/>
      <c r="G359" s="141"/>
      <c r="H359" s="161"/>
      <c r="I359" s="161"/>
    </row>
    <row r="360" spans="1:11" ht="18" customHeight="1" outlineLevel="1" x14ac:dyDescent="0.25">
      <c r="A360" s="222"/>
      <c r="B360" s="212"/>
      <c r="C360" s="150"/>
      <c r="D360" s="197"/>
      <c r="E360" s="149"/>
      <c r="F360" s="150"/>
      <c r="G360" s="196"/>
      <c r="H360" s="161"/>
      <c r="I360" s="161"/>
    </row>
    <row r="361" spans="1:11" ht="18" customHeight="1" outlineLevel="1" x14ac:dyDescent="0.25">
      <c r="A361" s="222"/>
      <c r="B361" s="212"/>
      <c r="C361" s="150"/>
      <c r="D361" s="197"/>
      <c r="E361" s="149"/>
      <c r="F361" s="150"/>
      <c r="G361" s="196"/>
      <c r="H361" s="161"/>
      <c r="I361" s="161"/>
    </row>
    <row r="362" spans="1:11" ht="6.75" customHeight="1" outlineLevel="1" x14ac:dyDescent="0.25">
      <c r="A362" s="222"/>
      <c r="B362" s="212"/>
      <c r="C362" s="150"/>
      <c r="D362" s="197"/>
      <c r="E362" s="149"/>
      <c r="F362" s="150"/>
      <c r="G362" s="196"/>
      <c r="H362" s="161"/>
      <c r="I362" s="161"/>
    </row>
    <row r="363" spans="1:11" ht="21" customHeight="1" outlineLevel="1" x14ac:dyDescent="0.25">
      <c r="A363" s="222"/>
      <c r="B363" s="212"/>
      <c r="C363" s="150"/>
      <c r="D363" s="198"/>
      <c r="E363" s="149"/>
      <c r="F363" s="150"/>
      <c r="G363" s="142"/>
      <c r="H363" s="161"/>
      <c r="I363" s="161"/>
    </row>
    <row r="364" spans="1:11" ht="15" outlineLevel="1" x14ac:dyDescent="0.25">
      <c r="A364" s="222"/>
      <c r="B364" s="156" t="s">
        <v>455</v>
      </c>
      <c r="C364" s="147" t="s">
        <v>93</v>
      </c>
      <c r="D364" s="160" t="s">
        <v>275</v>
      </c>
      <c r="E364" s="184" t="s">
        <v>262</v>
      </c>
      <c r="F364" s="150"/>
      <c r="G364" s="141"/>
      <c r="H364" s="162"/>
      <c r="I364" s="162"/>
    </row>
    <row r="365" spans="1:11" ht="69" customHeight="1" outlineLevel="1" x14ac:dyDescent="0.25">
      <c r="A365" s="222"/>
      <c r="B365" s="157"/>
      <c r="C365" s="148"/>
      <c r="D365" s="160"/>
      <c r="E365" s="185"/>
      <c r="F365" s="150"/>
      <c r="G365" s="142"/>
      <c r="H365" s="163"/>
      <c r="I365" s="163"/>
    </row>
    <row r="366" spans="1:11" ht="15" customHeight="1" outlineLevel="1" x14ac:dyDescent="0.25">
      <c r="A366" s="222"/>
      <c r="B366" s="250" t="s">
        <v>456</v>
      </c>
      <c r="C366" s="154" t="s">
        <v>93</v>
      </c>
      <c r="D366" s="160" t="s">
        <v>275</v>
      </c>
      <c r="E366" s="184" t="s">
        <v>262</v>
      </c>
      <c r="F366" s="150"/>
      <c r="G366" s="183"/>
      <c r="H366" s="181"/>
      <c r="I366" s="181"/>
    </row>
    <row r="367" spans="1:11" ht="68.25" customHeight="1" outlineLevel="1" x14ac:dyDescent="0.25">
      <c r="A367" s="222"/>
      <c r="B367" s="250"/>
      <c r="C367" s="154"/>
      <c r="D367" s="160"/>
      <c r="E367" s="185"/>
      <c r="F367" s="150"/>
      <c r="G367" s="183"/>
      <c r="H367" s="181"/>
      <c r="I367" s="181"/>
    </row>
    <row r="368" spans="1:11" ht="39" customHeight="1" x14ac:dyDescent="0.25">
      <c r="A368" s="158" t="s">
        <v>110</v>
      </c>
      <c r="B368" s="229" t="s">
        <v>457</v>
      </c>
      <c r="C368" s="147" t="s">
        <v>19</v>
      </c>
      <c r="D368" s="202" t="s">
        <v>275</v>
      </c>
      <c r="E368" s="147" t="s">
        <v>19</v>
      </c>
      <c r="F368" s="147" t="s">
        <v>19</v>
      </c>
      <c r="G368" s="164" t="s">
        <v>75</v>
      </c>
      <c r="H368" s="143" t="s">
        <v>132</v>
      </c>
      <c r="I368" s="143">
        <v>73</v>
      </c>
      <c r="K368" s="7"/>
    </row>
    <row r="369" spans="1:11" ht="24" customHeight="1" x14ac:dyDescent="0.25">
      <c r="A369" s="159"/>
      <c r="B369" s="244"/>
      <c r="C369" s="151"/>
      <c r="D369" s="203"/>
      <c r="E369" s="151"/>
      <c r="F369" s="151"/>
      <c r="G369" s="165"/>
      <c r="H369" s="144"/>
      <c r="I369" s="144"/>
      <c r="K369" s="7"/>
    </row>
    <row r="370" spans="1:11" ht="104.25" customHeight="1" x14ac:dyDescent="0.25">
      <c r="A370" s="153"/>
      <c r="B370" s="245"/>
      <c r="C370" s="148"/>
      <c r="D370" s="204"/>
      <c r="E370" s="148"/>
      <c r="F370" s="148"/>
      <c r="G370" s="132" t="s">
        <v>15</v>
      </c>
      <c r="H370" s="130">
        <v>500</v>
      </c>
      <c r="I370" s="130">
        <v>73</v>
      </c>
      <c r="K370" s="7"/>
    </row>
    <row r="371" spans="1:11" ht="57" customHeight="1" outlineLevel="1" x14ac:dyDescent="0.25">
      <c r="A371" s="246" t="s">
        <v>111</v>
      </c>
      <c r="B371" s="213" t="s">
        <v>458</v>
      </c>
      <c r="C371" s="193"/>
      <c r="D371" s="173" t="s">
        <v>275</v>
      </c>
      <c r="E371" s="158"/>
      <c r="F371" s="193"/>
      <c r="G371" s="145" t="s">
        <v>121</v>
      </c>
      <c r="H371" s="162">
        <v>500</v>
      </c>
      <c r="I371" s="162">
        <v>73</v>
      </c>
    </row>
    <row r="372" spans="1:11" ht="29.25" customHeight="1" outlineLevel="1" x14ac:dyDescent="0.25">
      <c r="A372" s="247"/>
      <c r="B372" s="157"/>
      <c r="C372" s="211"/>
      <c r="D372" s="198"/>
      <c r="E372" s="153"/>
      <c r="F372" s="211"/>
      <c r="G372" s="146"/>
      <c r="H372" s="144"/>
      <c r="I372" s="144"/>
    </row>
    <row r="373" spans="1:11" ht="15" customHeight="1" outlineLevel="1" x14ac:dyDescent="0.25">
      <c r="A373" s="222"/>
      <c r="B373" s="145" t="s">
        <v>459</v>
      </c>
      <c r="C373" s="147" t="s">
        <v>93</v>
      </c>
      <c r="D373" s="160" t="s">
        <v>275</v>
      </c>
      <c r="E373" s="184" t="s">
        <v>262</v>
      </c>
      <c r="F373" s="150"/>
      <c r="G373" s="141"/>
      <c r="H373" s="162"/>
      <c r="I373" s="162"/>
    </row>
    <row r="374" spans="1:11" ht="69.75" customHeight="1" outlineLevel="1" x14ac:dyDescent="0.25">
      <c r="A374" s="222"/>
      <c r="B374" s="146"/>
      <c r="C374" s="148"/>
      <c r="D374" s="160"/>
      <c r="E374" s="185"/>
      <c r="F374" s="150"/>
      <c r="G374" s="142"/>
      <c r="H374" s="163"/>
      <c r="I374" s="163"/>
    </row>
    <row r="375" spans="1:11" ht="15" customHeight="1" outlineLevel="1" x14ac:dyDescent="0.25">
      <c r="A375" s="222"/>
      <c r="B375" s="145" t="s">
        <v>460</v>
      </c>
      <c r="C375" s="147" t="s">
        <v>93</v>
      </c>
      <c r="D375" s="160" t="s">
        <v>275</v>
      </c>
      <c r="E375" s="184" t="s">
        <v>276</v>
      </c>
      <c r="F375" s="150"/>
      <c r="G375" s="141"/>
      <c r="H375" s="162"/>
      <c r="I375" s="162"/>
    </row>
    <row r="376" spans="1:11" ht="73.5" customHeight="1" outlineLevel="1" x14ac:dyDescent="0.25">
      <c r="A376" s="222"/>
      <c r="B376" s="146"/>
      <c r="C376" s="148"/>
      <c r="D376" s="160"/>
      <c r="E376" s="185"/>
      <c r="F376" s="150"/>
      <c r="G376" s="142"/>
      <c r="H376" s="163"/>
      <c r="I376" s="163"/>
    </row>
    <row r="377" spans="1:11" ht="15" customHeight="1" outlineLevel="1" x14ac:dyDescent="0.25">
      <c r="A377" s="222"/>
      <c r="B377" s="145" t="s">
        <v>461</v>
      </c>
      <c r="C377" s="147" t="s">
        <v>93</v>
      </c>
      <c r="D377" s="160" t="s">
        <v>275</v>
      </c>
      <c r="E377" s="184" t="s">
        <v>262</v>
      </c>
      <c r="F377" s="150"/>
      <c r="G377" s="141"/>
      <c r="H377" s="162"/>
      <c r="I377" s="162"/>
    </row>
    <row r="378" spans="1:11" ht="68.25" customHeight="1" outlineLevel="1" x14ac:dyDescent="0.25">
      <c r="A378" s="222"/>
      <c r="B378" s="146"/>
      <c r="C378" s="148"/>
      <c r="D378" s="160"/>
      <c r="E378" s="185"/>
      <c r="F378" s="150"/>
      <c r="G378" s="142"/>
      <c r="H378" s="163"/>
      <c r="I378" s="163"/>
    </row>
    <row r="379" spans="1:11" ht="24.75" customHeight="1" x14ac:dyDescent="0.25">
      <c r="A379" s="158" t="s">
        <v>70</v>
      </c>
      <c r="B379" s="229" t="s">
        <v>462</v>
      </c>
      <c r="C379" s="147" t="s">
        <v>19</v>
      </c>
      <c r="D379" s="202" t="s">
        <v>259</v>
      </c>
      <c r="E379" s="147" t="s">
        <v>19</v>
      </c>
      <c r="F379" s="147" t="s">
        <v>19</v>
      </c>
      <c r="G379" s="164" t="s">
        <v>75</v>
      </c>
      <c r="H379" s="143">
        <f>H381</f>
        <v>11236.7</v>
      </c>
      <c r="I379" s="143">
        <f>I381</f>
        <v>3784.5</v>
      </c>
      <c r="K379" s="7"/>
    </row>
    <row r="380" spans="1:11" ht="23.25" customHeight="1" x14ac:dyDescent="0.25">
      <c r="A380" s="159"/>
      <c r="B380" s="244"/>
      <c r="C380" s="151"/>
      <c r="D380" s="203"/>
      <c r="E380" s="151"/>
      <c r="F380" s="151"/>
      <c r="G380" s="165"/>
      <c r="H380" s="144"/>
      <c r="I380" s="144"/>
      <c r="K380" s="7"/>
    </row>
    <row r="381" spans="1:11" ht="21.75" customHeight="1" x14ac:dyDescent="0.25">
      <c r="A381" s="153"/>
      <c r="B381" s="245"/>
      <c r="C381" s="148"/>
      <c r="D381" s="204"/>
      <c r="E381" s="148"/>
      <c r="F381" s="148"/>
      <c r="G381" s="132" t="s">
        <v>15</v>
      </c>
      <c r="H381" s="130">
        <v>11236.7</v>
      </c>
      <c r="I381" s="130">
        <f>I382+I386</f>
        <v>3784.5</v>
      </c>
      <c r="K381" s="7"/>
    </row>
    <row r="382" spans="1:11" ht="39.75" customHeight="1" outlineLevel="1" x14ac:dyDescent="0.25">
      <c r="A382" s="246" t="s">
        <v>131</v>
      </c>
      <c r="B382" s="145" t="s">
        <v>463</v>
      </c>
      <c r="C382" s="193"/>
      <c r="D382" s="173" t="s">
        <v>275</v>
      </c>
      <c r="E382" s="158"/>
      <c r="F382" s="193"/>
      <c r="G382" s="145" t="s">
        <v>121</v>
      </c>
      <c r="H382" s="162">
        <v>9706.7000000000007</v>
      </c>
      <c r="I382" s="162">
        <v>3444.5</v>
      </c>
    </row>
    <row r="383" spans="1:11" ht="48" customHeight="1" outlineLevel="1" x14ac:dyDescent="0.25">
      <c r="A383" s="247"/>
      <c r="B383" s="146"/>
      <c r="C383" s="211"/>
      <c r="D383" s="198"/>
      <c r="E383" s="153"/>
      <c r="F383" s="211"/>
      <c r="G383" s="146"/>
      <c r="H383" s="144"/>
      <c r="I383" s="144"/>
    </row>
    <row r="384" spans="1:11" ht="15" customHeight="1" outlineLevel="1" x14ac:dyDescent="0.25">
      <c r="A384" s="222"/>
      <c r="B384" s="145" t="s">
        <v>464</v>
      </c>
      <c r="C384" s="147" t="s">
        <v>33</v>
      </c>
      <c r="D384" s="160" t="s">
        <v>259</v>
      </c>
      <c r="E384" s="184" t="s">
        <v>32</v>
      </c>
      <c r="F384" s="188" t="s">
        <v>315</v>
      </c>
      <c r="G384" s="141"/>
      <c r="H384" s="162"/>
      <c r="I384" s="162"/>
    </row>
    <row r="385" spans="1:14" ht="100.5" customHeight="1" outlineLevel="1" x14ac:dyDescent="0.25">
      <c r="A385" s="222"/>
      <c r="B385" s="146"/>
      <c r="C385" s="148"/>
      <c r="D385" s="160"/>
      <c r="E385" s="185"/>
      <c r="F385" s="188"/>
      <c r="G385" s="142"/>
      <c r="H385" s="163"/>
      <c r="I385" s="163"/>
    </row>
    <row r="386" spans="1:14" ht="36.75" customHeight="1" outlineLevel="1" x14ac:dyDescent="0.25">
      <c r="A386" s="246" t="s">
        <v>307</v>
      </c>
      <c r="B386" s="145" t="s">
        <v>465</v>
      </c>
      <c r="C386" s="147"/>
      <c r="D386" s="173" t="s">
        <v>277</v>
      </c>
      <c r="E386" s="184"/>
      <c r="F386" s="189"/>
      <c r="G386" s="145" t="s">
        <v>121</v>
      </c>
      <c r="H386" s="162">
        <v>1530</v>
      </c>
      <c r="I386" s="162">
        <v>340</v>
      </c>
    </row>
    <row r="387" spans="1:14" ht="44.25" customHeight="1" outlineLevel="1" x14ac:dyDescent="0.25">
      <c r="A387" s="247"/>
      <c r="B387" s="146"/>
      <c r="C387" s="148"/>
      <c r="D387" s="198"/>
      <c r="E387" s="185"/>
      <c r="F387" s="187"/>
      <c r="G387" s="146"/>
      <c r="H387" s="144"/>
      <c r="I387" s="144"/>
    </row>
    <row r="388" spans="1:14" ht="205.5" customHeight="1" outlineLevel="1" x14ac:dyDescent="0.25">
      <c r="A388" s="85"/>
      <c r="B388" s="70" t="s">
        <v>466</v>
      </c>
      <c r="C388" s="62" t="s">
        <v>33</v>
      </c>
      <c r="D388" s="87" t="s">
        <v>277</v>
      </c>
      <c r="E388" s="133" t="s">
        <v>105</v>
      </c>
      <c r="F388" s="73" t="s">
        <v>316</v>
      </c>
      <c r="G388" s="89"/>
      <c r="H388" s="90"/>
      <c r="I388" s="90"/>
      <c r="K388" s="12"/>
      <c r="L388" s="12"/>
      <c r="M388" s="12"/>
    </row>
    <row r="389" spans="1:14" ht="32.25" customHeight="1" x14ac:dyDescent="0.25">
      <c r="A389" s="158" t="s">
        <v>242</v>
      </c>
      <c r="B389" s="229" t="s">
        <v>467</v>
      </c>
      <c r="C389" s="147" t="s">
        <v>19</v>
      </c>
      <c r="D389" s="202" t="s">
        <v>259</v>
      </c>
      <c r="E389" s="147" t="s">
        <v>19</v>
      </c>
      <c r="F389" s="147" t="s">
        <v>19</v>
      </c>
      <c r="G389" s="164" t="s">
        <v>75</v>
      </c>
      <c r="H389" s="162">
        <v>34</v>
      </c>
      <c r="I389" s="143">
        <v>10</v>
      </c>
      <c r="K389" s="13"/>
      <c r="L389" s="12"/>
      <c r="M389" s="12"/>
    </row>
    <row r="390" spans="1:14" ht="18" customHeight="1" x14ac:dyDescent="0.25">
      <c r="A390" s="159"/>
      <c r="B390" s="244"/>
      <c r="C390" s="151"/>
      <c r="D390" s="203"/>
      <c r="E390" s="151"/>
      <c r="F390" s="151"/>
      <c r="G390" s="165"/>
      <c r="H390" s="163"/>
      <c r="I390" s="144"/>
      <c r="K390" s="13"/>
      <c r="L390" s="12"/>
      <c r="M390" s="12"/>
    </row>
    <row r="391" spans="1:14" ht="18" customHeight="1" x14ac:dyDescent="0.25">
      <c r="A391" s="153"/>
      <c r="B391" s="245"/>
      <c r="C391" s="148"/>
      <c r="D391" s="204"/>
      <c r="E391" s="148"/>
      <c r="F391" s="148"/>
      <c r="G391" s="132" t="s">
        <v>15</v>
      </c>
      <c r="H391" s="101">
        <v>34</v>
      </c>
      <c r="I391" s="130">
        <v>10</v>
      </c>
      <c r="K391" s="13"/>
      <c r="L391" s="12"/>
      <c r="M391" s="12"/>
    </row>
    <row r="392" spans="1:14" ht="32.25" customHeight="1" outlineLevel="1" x14ac:dyDescent="0.25">
      <c r="A392" s="246" t="s">
        <v>243</v>
      </c>
      <c r="B392" s="156" t="s">
        <v>468</v>
      </c>
      <c r="C392" s="193"/>
      <c r="D392" s="173" t="s">
        <v>278</v>
      </c>
      <c r="E392" s="158"/>
      <c r="F392" s="226"/>
      <c r="G392" s="145" t="s">
        <v>121</v>
      </c>
      <c r="H392" s="162">
        <v>34</v>
      </c>
      <c r="I392" s="162">
        <v>10</v>
      </c>
      <c r="K392" s="12"/>
      <c r="L392" s="12"/>
      <c r="M392" s="12"/>
    </row>
    <row r="393" spans="1:14" ht="34.5" customHeight="1" outlineLevel="1" x14ac:dyDescent="0.25">
      <c r="A393" s="247"/>
      <c r="B393" s="157"/>
      <c r="C393" s="211"/>
      <c r="D393" s="198"/>
      <c r="E393" s="153"/>
      <c r="F393" s="227"/>
      <c r="G393" s="146"/>
      <c r="H393" s="144"/>
      <c r="I393" s="144"/>
      <c r="K393" s="12"/>
      <c r="L393" s="12"/>
      <c r="M393" s="12"/>
    </row>
    <row r="394" spans="1:14" ht="64.5" customHeight="1" outlineLevel="1" x14ac:dyDescent="0.25">
      <c r="A394" s="222"/>
      <c r="B394" s="213" t="s">
        <v>469</v>
      </c>
      <c r="C394" s="147" t="s">
        <v>33</v>
      </c>
      <c r="D394" s="160" t="s">
        <v>279</v>
      </c>
      <c r="E394" s="184" t="s">
        <v>106</v>
      </c>
      <c r="F394" s="248" t="s">
        <v>317</v>
      </c>
      <c r="G394" s="145" t="s">
        <v>16</v>
      </c>
      <c r="H394" s="162"/>
      <c r="I394" s="162"/>
      <c r="K394" s="12"/>
      <c r="L394" s="12"/>
      <c r="M394" s="12"/>
    </row>
    <row r="395" spans="1:14" ht="38.25" customHeight="1" outlineLevel="1" x14ac:dyDescent="0.25">
      <c r="A395" s="222"/>
      <c r="B395" s="296"/>
      <c r="C395" s="148"/>
      <c r="D395" s="160"/>
      <c r="E395" s="185"/>
      <c r="F395" s="249"/>
      <c r="G395" s="142"/>
      <c r="H395" s="163"/>
      <c r="I395" s="163"/>
      <c r="K395" s="294"/>
      <c r="L395" s="295"/>
      <c r="M395" s="295"/>
      <c r="N395" s="295"/>
    </row>
    <row r="396" spans="1:14" ht="80.25" customHeight="1" outlineLevel="1" x14ac:dyDescent="0.25">
      <c r="A396" s="222"/>
      <c r="B396" s="212" t="s">
        <v>470</v>
      </c>
      <c r="C396" s="147" t="s">
        <v>33</v>
      </c>
      <c r="D396" s="160" t="s">
        <v>280</v>
      </c>
      <c r="E396" s="184" t="s">
        <v>106</v>
      </c>
      <c r="F396" s="189" t="s">
        <v>318</v>
      </c>
      <c r="G396" s="141"/>
      <c r="H396" s="162"/>
      <c r="I396" s="162"/>
      <c r="K396" s="295"/>
      <c r="L396" s="295"/>
      <c r="M396" s="295"/>
      <c r="N396" s="295"/>
    </row>
    <row r="397" spans="1:14" ht="123" customHeight="1" outlineLevel="1" x14ac:dyDescent="0.25">
      <c r="A397" s="222"/>
      <c r="B397" s="212"/>
      <c r="C397" s="148"/>
      <c r="D397" s="160"/>
      <c r="E397" s="185"/>
      <c r="F397" s="187"/>
      <c r="G397" s="142"/>
      <c r="H397" s="163"/>
      <c r="I397" s="163"/>
      <c r="K397" s="295"/>
      <c r="L397" s="295"/>
      <c r="M397" s="295"/>
      <c r="N397" s="295"/>
    </row>
    <row r="398" spans="1:14" ht="18.75" customHeight="1" outlineLevel="1" x14ac:dyDescent="0.25">
      <c r="A398" s="297" t="s">
        <v>107</v>
      </c>
      <c r="B398" s="298"/>
      <c r="C398" s="298"/>
      <c r="D398" s="298"/>
      <c r="E398" s="298"/>
      <c r="F398" s="298"/>
      <c r="G398" s="298"/>
      <c r="H398" s="298"/>
      <c r="I398" s="299"/>
      <c r="K398" s="12"/>
      <c r="L398" s="12"/>
      <c r="M398" s="12"/>
    </row>
    <row r="399" spans="1:14" ht="26.25" customHeight="1" outlineLevel="1" x14ac:dyDescent="0.25">
      <c r="A399" s="158" t="s">
        <v>71</v>
      </c>
      <c r="B399" s="229" t="s">
        <v>471</v>
      </c>
      <c r="C399" s="147" t="s">
        <v>19</v>
      </c>
      <c r="D399" s="202" t="s">
        <v>281</v>
      </c>
      <c r="E399" s="147" t="s">
        <v>19</v>
      </c>
      <c r="F399" s="147" t="s">
        <v>19</v>
      </c>
      <c r="G399" s="39" t="s">
        <v>75</v>
      </c>
      <c r="H399" s="67">
        <f>H400</f>
        <v>92591.2</v>
      </c>
      <c r="I399" s="67">
        <f>I400</f>
        <v>17256.7</v>
      </c>
      <c r="K399" s="34"/>
      <c r="L399" s="12"/>
      <c r="M399" s="12"/>
    </row>
    <row r="400" spans="1:14" ht="84.75" customHeight="1" outlineLevel="1" x14ac:dyDescent="0.25">
      <c r="A400" s="153"/>
      <c r="B400" s="245"/>
      <c r="C400" s="148"/>
      <c r="D400" s="204"/>
      <c r="E400" s="148"/>
      <c r="F400" s="148"/>
      <c r="G400" s="39" t="s">
        <v>15</v>
      </c>
      <c r="H400" s="67">
        <v>92591.2</v>
      </c>
      <c r="I400" s="67">
        <v>17256.7</v>
      </c>
      <c r="K400" s="12"/>
      <c r="L400" s="12"/>
      <c r="M400" s="12"/>
    </row>
    <row r="401" spans="1:13" ht="22.5" customHeight="1" outlineLevel="1" x14ac:dyDescent="0.25">
      <c r="A401" s="158" t="s">
        <v>72</v>
      </c>
      <c r="B401" s="229" t="s">
        <v>472</v>
      </c>
      <c r="C401" s="147" t="s">
        <v>19</v>
      </c>
      <c r="D401" s="202" t="s">
        <v>284</v>
      </c>
      <c r="E401" s="147" t="s">
        <v>19</v>
      </c>
      <c r="F401" s="147" t="s">
        <v>19</v>
      </c>
      <c r="G401" s="39" t="s">
        <v>75</v>
      </c>
      <c r="H401" s="67">
        <f>H402</f>
        <v>1275</v>
      </c>
      <c r="I401" s="67">
        <f>I402</f>
        <v>118.5</v>
      </c>
      <c r="K401" s="12"/>
      <c r="L401" s="12"/>
      <c r="M401" s="12"/>
    </row>
    <row r="402" spans="1:13" ht="77.25" customHeight="1" outlineLevel="1" x14ac:dyDescent="0.25">
      <c r="A402" s="153"/>
      <c r="B402" s="245"/>
      <c r="C402" s="148"/>
      <c r="D402" s="204"/>
      <c r="E402" s="148"/>
      <c r="F402" s="148"/>
      <c r="G402" s="39" t="s">
        <v>15</v>
      </c>
      <c r="H402" s="67">
        <v>1275</v>
      </c>
      <c r="I402" s="67">
        <v>118.5</v>
      </c>
      <c r="K402" s="12"/>
      <c r="L402" s="12"/>
      <c r="M402" s="12"/>
    </row>
    <row r="403" spans="1:13" ht="30.75" customHeight="1" outlineLevel="1" x14ac:dyDescent="0.25">
      <c r="A403" s="158" t="s">
        <v>73</v>
      </c>
      <c r="B403" s="229" t="s">
        <v>473</v>
      </c>
      <c r="C403" s="147" t="s">
        <v>19</v>
      </c>
      <c r="D403" s="202" t="s">
        <v>282</v>
      </c>
      <c r="E403" s="147" t="s">
        <v>19</v>
      </c>
      <c r="F403" s="147" t="s">
        <v>19</v>
      </c>
      <c r="G403" s="39" t="s">
        <v>75</v>
      </c>
      <c r="H403" s="67">
        <f>H404+H405</f>
        <v>173808.5</v>
      </c>
      <c r="I403" s="67">
        <f>I404+I405</f>
        <v>39545.1</v>
      </c>
      <c r="K403" s="34"/>
      <c r="L403" s="12"/>
      <c r="M403" s="12"/>
    </row>
    <row r="404" spans="1:13" ht="24.75" customHeight="1" outlineLevel="1" x14ac:dyDescent="0.25">
      <c r="A404" s="159"/>
      <c r="B404" s="244"/>
      <c r="C404" s="151"/>
      <c r="D404" s="203"/>
      <c r="E404" s="151"/>
      <c r="F404" s="151"/>
      <c r="G404" s="39" t="s">
        <v>14</v>
      </c>
      <c r="H404" s="67">
        <v>1151.9000000000001</v>
      </c>
      <c r="I404" s="67">
        <v>287.7</v>
      </c>
      <c r="K404" s="12"/>
      <c r="L404" s="12"/>
      <c r="M404" s="12"/>
    </row>
    <row r="405" spans="1:13" ht="42" customHeight="1" outlineLevel="1" x14ac:dyDescent="0.25">
      <c r="A405" s="153"/>
      <c r="B405" s="245"/>
      <c r="C405" s="148"/>
      <c r="D405" s="204"/>
      <c r="E405" s="148"/>
      <c r="F405" s="148"/>
      <c r="G405" s="39" t="s">
        <v>15</v>
      </c>
      <c r="H405" s="67">
        <v>172656.6</v>
      </c>
      <c r="I405" s="67">
        <f>2.9+39254.5</f>
        <v>39257.4</v>
      </c>
      <c r="K405" s="12"/>
      <c r="L405" s="12"/>
      <c r="M405" s="12"/>
    </row>
    <row r="406" spans="1:13" ht="76.5" customHeight="1" outlineLevel="1" x14ac:dyDescent="0.25">
      <c r="A406" s="158" t="s">
        <v>112</v>
      </c>
      <c r="B406" s="229" t="s">
        <v>474</v>
      </c>
      <c r="C406" s="147" t="s">
        <v>19</v>
      </c>
      <c r="D406" s="202" t="s">
        <v>283</v>
      </c>
      <c r="E406" s="147" t="s">
        <v>19</v>
      </c>
      <c r="F406" s="147" t="s">
        <v>19</v>
      </c>
      <c r="G406" s="39" t="s">
        <v>75</v>
      </c>
      <c r="H406" s="67">
        <v>2.2999999999999998</v>
      </c>
      <c r="I406" s="67">
        <v>0</v>
      </c>
      <c r="K406" s="12"/>
      <c r="L406" s="12"/>
      <c r="M406" s="12"/>
    </row>
    <row r="407" spans="1:13" ht="56.25" customHeight="1" outlineLevel="1" x14ac:dyDescent="0.25">
      <c r="A407" s="153"/>
      <c r="B407" s="245"/>
      <c r="C407" s="148"/>
      <c r="D407" s="204"/>
      <c r="E407" s="148"/>
      <c r="F407" s="148"/>
      <c r="G407" s="39" t="s">
        <v>14</v>
      </c>
      <c r="H407" s="67">
        <v>2.2999999999999998</v>
      </c>
      <c r="I407" s="67">
        <v>0</v>
      </c>
      <c r="K407" s="12"/>
      <c r="L407" s="12"/>
      <c r="M407" s="12"/>
    </row>
    <row r="408" spans="1:13" ht="43.5" customHeight="1" outlineLevel="1" x14ac:dyDescent="0.25">
      <c r="A408" s="149" t="s">
        <v>113</v>
      </c>
      <c r="B408" s="283" t="s">
        <v>475</v>
      </c>
      <c r="C408" s="147" t="s">
        <v>19</v>
      </c>
      <c r="D408" s="202" t="s">
        <v>21</v>
      </c>
      <c r="E408" s="147" t="s">
        <v>19</v>
      </c>
      <c r="F408" s="147" t="s">
        <v>19</v>
      </c>
      <c r="G408" s="39" t="s">
        <v>75</v>
      </c>
      <c r="H408" s="40"/>
      <c r="I408" s="67"/>
      <c r="K408" s="12"/>
      <c r="L408" s="12"/>
      <c r="M408" s="12"/>
    </row>
    <row r="409" spans="1:13" ht="23.25" customHeight="1" outlineLevel="1" x14ac:dyDescent="0.25">
      <c r="A409" s="149"/>
      <c r="B409" s="283"/>
      <c r="C409" s="148"/>
      <c r="D409" s="204"/>
      <c r="E409" s="148"/>
      <c r="F409" s="148"/>
      <c r="G409" s="39" t="s">
        <v>15</v>
      </c>
      <c r="H409" s="40"/>
      <c r="I409" s="67"/>
      <c r="K409" s="12"/>
      <c r="L409" s="12"/>
      <c r="M409" s="12"/>
    </row>
    <row r="410" spans="1:13" ht="22.5" customHeight="1" x14ac:dyDescent="0.25">
      <c r="A410" s="214" t="s">
        <v>82</v>
      </c>
      <c r="B410" s="215"/>
      <c r="C410" s="215"/>
      <c r="D410" s="215"/>
      <c r="E410" s="215"/>
      <c r="F410" s="216"/>
      <c r="G410" s="134" t="s">
        <v>12</v>
      </c>
      <c r="H410" s="135">
        <f>H411+H412+H413</f>
        <v>6799133.0999999996</v>
      </c>
      <c r="I410" s="135">
        <f>I411+I412+I413</f>
        <v>1583042.7000000004</v>
      </c>
      <c r="K410" s="18"/>
    </row>
    <row r="411" spans="1:13" ht="16.5" x14ac:dyDescent="0.25">
      <c r="A411" s="217"/>
      <c r="B411" s="218"/>
      <c r="C411" s="218"/>
      <c r="D411" s="218"/>
      <c r="E411" s="218"/>
      <c r="F411" s="219"/>
      <c r="G411" s="136" t="s">
        <v>13</v>
      </c>
      <c r="H411" s="135">
        <f>H237+H210+H253</f>
        <v>349985.00000000006</v>
      </c>
      <c r="I411" s="135">
        <f>I237+I210+I253</f>
        <v>76613.600000000006</v>
      </c>
      <c r="K411" s="18"/>
    </row>
    <row r="412" spans="1:13" ht="15.75" customHeight="1" x14ac:dyDescent="0.25">
      <c r="A412" s="217"/>
      <c r="B412" s="218"/>
      <c r="C412" s="218"/>
      <c r="D412" s="218"/>
      <c r="E412" s="218"/>
      <c r="F412" s="219"/>
      <c r="G412" s="136" t="s">
        <v>14</v>
      </c>
      <c r="H412" s="135">
        <f>H10+H26+H39+H65+H92+H168+H211+H254+H349+H407+H343+H238+H404</f>
        <v>5226740.3</v>
      </c>
      <c r="I412" s="135">
        <f>I10+I26+I39+I65+I92+I168+I211+I254+I349+I407+I343+I238+I404</f>
        <v>1153793.5000000002</v>
      </c>
      <c r="K412" s="18"/>
    </row>
    <row r="413" spans="1:13" ht="17.25" customHeight="1" x14ac:dyDescent="0.25">
      <c r="A413" s="217"/>
      <c r="B413" s="218"/>
      <c r="C413" s="218"/>
      <c r="D413" s="218"/>
      <c r="E413" s="218"/>
      <c r="F413" s="219"/>
      <c r="G413" s="137" t="s">
        <v>15</v>
      </c>
      <c r="H413" s="138">
        <f>H11+H27+H40+H56+H66+H93+H100+H110+H124+H141+H169+H212+H239+H255+H312+H336+H350+H381+H391+H400+H402+H405+H409+H370</f>
        <v>1222407.8000000003</v>
      </c>
      <c r="I413" s="138">
        <f>I11+I27+I40+I56+I66+I93+I100+I110+I124+I141+I169+I212+I239+I255+I312+I336+I350+I381+I391+I400+I402+I405+I409+I370</f>
        <v>352635.60000000003</v>
      </c>
      <c r="K413" s="18"/>
    </row>
    <row r="414" spans="1:13" ht="54" customHeight="1" x14ac:dyDescent="0.25">
      <c r="A414" s="177" t="s">
        <v>479</v>
      </c>
      <c r="B414" s="177"/>
      <c r="C414" s="177"/>
      <c r="D414" s="177"/>
      <c r="E414" s="177"/>
      <c r="F414" s="177"/>
      <c r="G414" s="177"/>
      <c r="H414" s="177"/>
      <c r="I414" s="177"/>
      <c r="J414" s="20"/>
      <c r="K414" s="14"/>
      <c r="L414" s="12"/>
    </row>
    <row r="415" spans="1:13" ht="39" customHeight="1" x14ac:dyDescent="0.3">
      <c r="A415" s="178"/>
      <c r="B415" s="178"/>
      <c r="C415" s="178"/>
      <c r="D415" s="178"/>
      <c r="E415" s="178"/>
      <c r="F415" s="178"/>
      <c r="G415" s="178"/>
      <c r="H415" s="178"/>
      <c r="I415" s="178"/>
      <c r="J415" s="21"/>
      <c r="K415" s="15"/>
      <c r="L415" s="12"/>
    </row>
    <row r="416" spans="1:13" ht="19.5" customHeight="1" x14ac:dyDescent="0.3">
      <c r="A416" s="36"/>
      <c r="B416" s="43"/>
      <c r="C416" s="36"/>
      <c r="D416" s="36"/>
      <c r="E416" s="36"/>
      <c r="F416" s="36"/>
      <c r="G416" s="43"/>
      <c r="H416" s="43"/>
      <c r="I416" s="43"/>
      <c r="J416" s="21"/>
      <c r="K416" s="15"/>
      <c r="L416" s="12"/>
    </row>
    <row r="417" spans="1:12" ht="19.5" customHeight="1" x14ac:dyDescent="0.3">
      <c r="A417" s="139"/>
      <c r="B417" s="140"/>
      <c r="C417" s="140"/>
      <c r="D417" s="140"/>
      <c r="E417" s="140"/>
      <c r="F417" s="140"/>
      <c r="G417" s="140"/>
      <c r="H417" s="140"/>
      <c r="I417" s="140"/>
      <c r="J417" s="21"/>
      <c r="K417" s="15"/>
      <c r="L417" s="12"/>
    </row>
    <row r="418" spans="1:12" ht="19.5" customHeight="1" x14ac:dyDescent="0.3">
      <c r="A418" s="139"/>
      <c r="B418" s="140"/>
      <c r="C418" s="140"/>
      <c r="D418" s="140"/>
      <c r="E418" s="140"/>
      <c r="F418" s="140"/>
      <c r="G418" s="140"/>
      <c r="H418" s="140"/>
      <c r="I418" s="140"/>
      <c r="J418" s="21"/>
      <c r="K418" s="15"/>
      <c r="L418" s="12"/>
    </row>
    <row r="419" spans="1:12" ht="19.5" customHeight="1" x14ac:dyDescent="0.3">
      <c r="A419" s="36"/>
      <c r="B419" s="43"/>
      <c r="C419" s="36"/>
      <c r="D419" s="36"/>
      <c r="E419" s="36"/>
      <c r="F419" s="36"/>
      <c r="G419" s="43"/>
      <c r="H419" s="43"/>
      <c r="I419" s="43"/>
      <c r="J419" s="21"/>
      <c r="K419" s="15"/>
      <c r="L419" s="12"/>
    </row>
    <row r="420" spans="1:12" ht="19.5" customHeight="1" x14ac:dyDescent="0.3">
      <c r="A420" s="35"/>
      <c r="B420" s="44"/>
      <c r="C420" s="35"/>
      <c r="D420" s="35"/>
      <c r="E420" s="35"/>
      <c r="F420" s="35"/>
      <c r="G420" s="44"/>
      <c r="H420" s="44"/>
      <c r="I420" s="44"/>
      <c r="J420" s="21"/>
      <c r="K420" s="15"/>
      <c r="L420" s="12"/>
    </row>
    <row r="421" spans="1:12" ht="19.5" customHeight="1" x14ac:dyDescent="0.3">
      <c r="A421" s="35"/>
      <c r="B421" s="44"/>
      <c r="C421" s="35"/>
      <c r="D421" s="35"/>
      <c r="E421" s="35"/>
      <c r="F421" s="35"/>
      <c r="G421" s="44"/>
      <c r="H421" s="44"/>
      <c r="I421" s="44"/>
      <c r="J421" s="21"/>
      <c r="K421" s="15"/>
      <c r="L421" s="12"/>
    </row>
    <row r="422" spans="1:12" ht="19.5" customHeight="1" x14ac:dyDescent="0.3">
      <c r="A422" s="35"/>
      <c r="B422" s="44"/>
      <c r="C422" s="35"/>
      <c r="D422" s="35"/>
      <c r="E422" s="35"/>
      <c r="F422" s="35"/>
      <c r="G422" s="44"/>
      <c r="H422" s="44"/>
      <c r="I422" s="44"/>
      <c r="J422" s="21"/>
      <c r="K422" s="15"/>
      <c r="L422" s="12"/>
    </row>
    <row r="423" spans="1:12" ht="18.75" x14ac:dyDescent="0.3">
      <c r="A423" s="17"/>
      <c r="B423" s="54"/>
      <c r="C423" s="17"/>
      <c r="D423" s="17"/>
      <c r="E423" s="17"/>
      <c r="F423" s="17"/>
      <c r="G423" s="45"/>
      <c r="H423" s="46"/>
      <c r="I423" s="47"/>
    </row>
    <row r="424" spans="1:12" ht="18.75" x14ac:dyDescent="0.3">
      <c r="A424" s="17"/>
      <c r="B424" s="54"/>
      <c r="C424" s="17"/>
      <c r="D424" s="17"/>
      <c r="E424" s="17"/>
      <c r="F424" s="17"/>
      <c r="G424" s="45"/>
      <c r="H424" s="46"/>
      <c r="I424" s="47"/>
    </row>
    <row r="425" spans="1:12" ht="20.25" customHeight="1" x14ac:dyDescent="0.3">
      <c r="A425" s="17"/>
      <c r="B425" s="54"/>
      <c r="C425" s="17"/>
      <c r="D425" s="17"/>
      <c r="E425" s="17"/>
      <c r="F425" s="17"/>
      <c r="G425" s="45"/>
      <c r="H425" s="46"/>
      <c r="I425" s="47"/>
    </row>
    <row r="426" spans="1:12" ht="18.75" x14ac:dyDescent="0.3">
      <c r="A426" s="17"/>
      <c r="B426" s="54"/>
      <c r="C426" s="17"/>
      <c r="D426" s="17"/>
      <c r="E426" s="17"/>
      <c r="F426" s="17"/>
      <c r="G426" s="45"/>
      <c r="H426" s="46"/>
      <c r="I426" s="47"/>
    </row>
    <row r="427" spans="1:12" ht="18.75" x14ac:dyDescent="0.3">
      <c r="A427" s="17"/>
      <c r="B427" s="54"/>
      <c r="C427" s="17"/>
      <c r="D427" s="17"/>
      <c r="E427" s="17"/>
      <c r="F427" s="17"/>
      <c r="G427" s="45"/>
      <c r="H427" s="46"/>
      <c r="I427" s="47"/>
    </row>
    <row r="428" spans="1:12" ht="18.75" x14ac:dyDescent="0.3">
      <c r="A428" s="17"/>
      <c r="B428" s="54"/>
      <c r="C428" s="17"/>
      <c r="D428" s="17"/>
      <c r="E428" s="17"/>
      <c r="F428" s="17"/>
      <c r="G428" s="45"/>
      <c r="H428" s="46"/>
      <c r="I428" s="47"/>
    </row>
    <row r="429" spans="1:12" ht="18.75" x14ac:dyDescent="0.3">
      <c r="A429" s="17"/>
      <c r="B429" s="54"/>
      <c r="C429" s="17"/>
      <c r="D429" s="17"/>
      <c r="E429" s="17"/>
      <c r="F429" s="17"/>
      <c r="G429" s="45"/>
      <c r="H429" s="46"/>
      <c r="I429" s="47"/>
    </row>
    <row r="430" spans="1:12" ht="18.75" x14ac:dyDescent="0.3">
      <c r="A430" s="17"/>
      <c r="B430" s="54"/>
      <c r="C430" s="17"/>
      <c r="D430" s="17"/>
      <c r="E430" s="17"/>
      <c r="F430" s="17"/>
      <c r="G430" s="45"/>
      <c r="H430" s="46"/>
      <c r="I430" s="47"/>
    </row>
    <row r="431" spans="1:12" ht="18.75" x14ac:dyDescent="0.3">
      <c r="A431" s="17"/>
      <c r="B431" s="54"/>
      <c r="C431" s="17"/>
      <c r="D431" s="17"/>
      <c r="E431" s="17"/>
      <c r="F431" s="17"/>
      <c r="G431" s="45"/>
      <c r="H431" s="46"/>
      <c r="I431" s="47"/>
    </row>
    <row r="432" spans="1:12" ht="18.75" x14ac:dyDescent="0.3">
      <c r="A432" s="17"/>
      <c r="B432" s="54"/>
      <c r="C432" s="17"/>
      <c r="D432" s="17"/>
      <c r="E432" s="17"/>
      <c r="F432" s="17"/>
      <c r="G432" s="45"/>
      <c r="H432" s="46"/>
      <c r="I432" s="47"/>
    </row>
    <row r="433" spans="1:9" ht="18.75" x14ac:dyDescent="0.3">
      <c r="A433" s="17"/>
      <c r="B433" s="54"/>
      <c r="C433" s="17"/>
      <c r="D433" s="17"/>
      <c r="E433" s="17"/>
      <c r="F433" s="17"/>
      <c r="G433" s="45"/>
      <c r="H433" s="46"/>
      <c r="I433" s="47"/>
    </row>
    <row r="434" spans="1:9" ht="18.75" x14ac:dyDescent="0.3">
      <c r="A434" s="17"/>
      <c r="B434" s="54"/>
      <c r="C434" s="17"/>
      <c r="D434" s="17"/>
      <c r="E434" s="17"/>
      <c r="F434" s="17"/>
      <c r="G434" s="45"/>
      <c r="H434" s="46"/>
      <c r="I434" s="47"/>
    </row>
    <row r="435" spans="1:9" ht="18.75" x14ac:dyDescent="0.3">
      <c r="A435" s="17"/>
      <c r="B435" s="54"/>
      <c r="C435" s="17"/>
      <c r="D435" s="17"/>
      <c r="E435" s="17"/>
      <c r="F435" s="17"/>
      <c r="G435" s="45"/>
      <c r="H435" s="46"/>
      <c r="I435" s="47"/>
    </row>
    <row r="436" spans="1:9" ht="18.75" x14ac:dyDescent="0.3">
      <c r="A436" s="17"/>
      <c r="B436" s="54"/>
      <c r="C436" s="17"/>
      <c r="D436" s="17"/>
      <c r="E436" s="17"/>
      <c r="F436" s="17"/>
      <c r="G436" s="45"/>
      <c r="H436" s="46"/>
      <c r="I436" s="47"/>
    </row>
    <row r="437" spans="1:9" ht="18.75" x14ac:dyDescent="0.3">
      <c r="A437" s="17"/>
      <c r="B437" s="54"/>
      <c r="C437" s="17"/>
      <c r="D437" s="17"/>
      <c r="E437" s="17"/>
      <c r="F437" s="17"/>
      <c r="G437" s="45"/>
      <c r="H437" s="46"/>
      <c r="I437" s="47"/>
    </row>
    <row r="438" spans="1:9" ht="18.75" x14ac:dyDescent="0.3">
      <c r="A438" s="17"/>
      <c r="B438" s="54"/>
      <c r="C438" s="17"/>
      <c r="D438" s="17"/>
      <c r="E438" s="17"/>
      <c r="F438" s="17"/>
      <c r="G438" s="45"/>
      <c r="H438" s="46"/>
      <c r="I438" s="47"/>
    </row>
    <row r="439" spans="1:9" ht="18.75" x14ac:dyDescent="0.3">
      <c r="A439" s="17"/>
      <c r="B439" s="54"/>
      <c r="C439" s="17"/>
      <c r="D439" s="17"/>
      <c r="E439" s="17"/>
      <c r="F439" s="17"/>
      <c r="G439" s="45"/>
      <c r="H439" s="46"/>
      <c r="I439" s="47"/>
    </row>
    <row r="440" spans="1:9" ht="18.75" x14ac:dyDescent="0.3">
      <c r="A440" s="17"/>
      <c r="B440" s="54"/>
      <c r="C440" s="17"/>
      <c r="D440" s="17"/>
      <c r="E440" s="17"/>
      <c r="F440" s="17"/>
      <c r="G440" s="45"/>
      <c r="H440" s="46"/>
      <c r="I440" s="47"/>
    </row>
    <row r="441" spans="1:9" ht="18.75" x14ac:dyDescent="0.3">
      <c r="A441" s="17"/>
      <c r="B441" s="54"/>
      <c r="C441" s="17"/>
      <c r="D441" s="17"/>
      <c r="E441" s="17"/>
      <c r="F441" s="17"/>
      <c r="G441" s="45"/>
      <c r="H441" s="46"/>
      <c r="I441" s="47"/>
    </row>
    <row r="442" spans="1:9" ht="18.75" x14ac:dyDescent="0.3">
      <c r="A442" s="17"/>
      <c r="B442" s="54"/>
      <c r="C442" s="17"/>
      <c r="D442" s="17"/>
      <c r="E442" s="17"/>
      <c r="F442" s="17"/>
      <c r="G442" s="45"/>
      <c r="H442" s="46"/>
      <c r="I442" s="47"/>
    </row>
    <row r="443" spans="1:9" ht="18.75" x14ac:dyDescent="0.3">
      <c r="A443" s="17"/>
      <c r="B443" s="54"/>
      <c r="C443" s="17"/>
      <c r="D443" s="17"/>
      <c r="E443" s="17"/>
      <c r="F443" s="17"/>
      <c r="G443" s="45"/>
      <c r="H443" s="46"/>
      <c r="I443" s="47"/>
    </row>
    <row r="444" spans="1:9" ht="18.75" x14ac:dyDescent="0.3">
      <c r="A444" s="17"/>
      <c r="B444" s="54"/>
      <c r="C444" s="17"/>
      <c r="D444" s="17"/>
      <c r="E444" s="17"/>
      <c r="F444" s="17"/>
      <c r="G444" s="45"/>
      <c r="H444" s="46"/>
      <c r="I444" s="47"/>
    </row>
    <row r="445" spans="1:9" ht="18.75" x14ac:dyDescent="0.3">
      <c r="A445" s="17"/>
      <c r="B445" s="54"/>
      <c r="C445" s="17"/>
      <c r="D445" s="17"/>
      <c r="E445" s="17"/>
      <c r="F445" s="17"/>
      <c r="G445" s="45"/>
      <c r="H445" s="46"/>
      <c r="I445" s="47"/>
    </row>
    <row r="446" spans="1:9" ht="18.75" x14ac:dyDescent="0.3">
      <c r="A446" s="17"/>
      <c r="B446" s="54"/>
      <c r="C446" s="17"/>
      <c r="D446" s="17"/>
      <c r="E446" s="17"/>
      <c r="F446" s="17"/>
      <c r="G446" s="45"/>
      <c r="H446" s="46"/>
      <c r="I446" s="47"/>
    </row>
    <row r="447" spans="1:9" ht="18.75" x14ac:dyDescent="0.3">
      <c r="A447" s="17"/>
      <c r="B447" s="54"/>
      <c r="C447" s="17"/>
      <c r="D447" s="17"/>
      <c r="E447" s="17"/>
      <c r="F447" s="17"/>
      <c r="G447" s="45"/>
      <c r="H447" s="46"/>
      <c r="I447" s="47"/>
    </row>
    <row r="448" spans="1:9" ht="18.75" x14ac:dyDescent="0.3">
      <c r="A448" s="17"/>
      <c r="B448" s="54"/>
      <c r="C448" s="17"/>
      <c r="D448" s="17"/>
      <c r="E448" s="17"/>
      <c r="F448" s="17"/>
      <c r="G448" s="45"/>
      <c r="H448" s="46"/>
      <c r="I448" s="47"/>
    </row>
    <row r="449" spans="1:9" ht="18.75" x14ac:dyDescent="0.3">
      <c r="A449" s="17"/>
      <c r="B449" s="54"/>
      <c r="C449" s="17"/>
      <c r="D449" s="17"/>
      <c r="E449" s="17"/>
      <c r="F449" s="17"/>
      <c r="G449" s="45"/>
      <c r="H449" s="46"/>
      <c r="I449" s="47"/>
    </row>
    <row r="450" spans="1:9" ht="18.75" x14ac:dyDescent="0.3">
      <c r="A450" s="17"/>
      <c r="B450" s="54"/>
      <c r="C450" s="17"/>
      <c r="D450" s="17"/>
      <c r="E450" s="17"/>
      <c r="F450" s="17"/>
      <c r="G450" s="45"/>
      <c r="H450" s="46"/>
      <c r="I450" s="47"/>
    </row>
    <row r="451" spans="1:9" ht="18.75" x14ac:dyDescent="0.3">
      <c r="A451" s="17"/>
      <c r="B451" s="54"/>
      <c r="C451" s="17"/>
      <c r="D451" s="17"/>
      <c r="E451" s="17"/>
      <c r="F451" s="17"/>
      <c r="G451" s="45"/>
      <c r="H451" s="46"/>
      <c r="I451" s="47"/>
    </row>
    <row r="452" spans="1:9" ht="18.75" x14ac:dyDescent="0.3">
      <c r="A452" s="17"/>
      <c r="B452" s="54"/>
      <c r="C452" s="17"/>
      <c r="D452" s="17"/>
      <c r="E452" s="17"/>
      <c r="F452" s="17"/>
      <c r="G452" s="45"/>
      <c r="H452" s="46"/>
      <c r="I452" s="47"/>
    </row>
    <row r="453" spans="1:9" ht="18.75" x14ac:dyDescent="0.3">
      <c r="A453" s="17"/>
      <c r="B453" s="54"/>
      <c r="C453" s="17"/>
      <c r="D453" s="17"/>
      <c r="E453" s="17"/>
      <c r="F453" s="17"/>
      <c r="G453" s="45"/>
      <c r="H453" s="46"/>
      <c r="I453" s="47"/>
    </row>
    <row r="454" spans="1:9" ht="18.75" x14ac:dyDescent="0.3">
      <c r="A454" s="17"/>
      <c r="B454" s="54"/>
      <c r="C454" s="17"/>
      <c r="D454" s="17"/>
      <c r="E454" s="17"/>
      <c r="F454" s="17"/>
      <c r="G454" s="45"/>
      <c r="H454" s="46"/>
      <c r="I454" s="47"/>
    </row>
    <row r="455" spans="1:9" ht="18.75" x14ac:dyDescent="0.3">
      <c r="A455" s="17"/>
      <c r="B455" s="54"/>
      <c r="C455" s="17"/>
      <c r="D455" s="17"/>
      <c r="E455" s="17"/>
      <c r="F455" s="17"/>
      <c r="G455" s="45"/>
      <c r="H455" s="46"/>
      <c r="I455" s="47"/>
    </row>
    <row r="456" spans="1:9" ht="18.75" x14ac:dyDescent="0.3">
      <c r="A456" s="17"/>
      <c r="B456" s="54"/>
      <c r="C456" s="17"/>
      <c r="D456" s="17"/>
      <c r="E456" s="17"/>
      <c r="F456" s="17"/>
      <c r="G456" s="45"/>
      <c r="H456" s="46"/>
      <c r="I456" s="47"/>
    </row>
    <row r="457" spans="1:9" ht="18.75" x14ac:dyDescent="0.3">
      <c r="A457" s="17"/>
      <c r="B457" s="54"/>
      <c r="C457" s="17"/>
      <c r="D457" s="17"/>
      <c r="E457" s="17"/>
      <c r="F457" s="17"/>
      <c r="G457" s="45"/>
      <c r="H457" s="46"/>
      <c r="I457" s="47"/>
    </row>
    <row r="458" spans="1:9" ht="18.75" x14ac:dyDescent="0.3">
      <c r="A458" s="17"/>
      <c r="B458" s="54"/>
      <c r="C458" s="17"/>
      <c r="D458" s="17"/>
      <c r="E458" s="17"/>
      <c r="F458" s="17"/>
      <c r="G458" s="45"/>
      <c r="H458" s="46"/>
      <c r="I458" s="47"/>
    </row>
    <row r="459" spans="1:9" ht="18.75" x14ac:dyDescent="0.3">
      <c r="A459" s="17"/>
      <c r="B459" s="54"/>
      <c r="C459" s="17"/>
      <c r="D459" s="17"/>
      <c r="E459" s="17"/>
      <c r="F459" s="17"/>
      <c r="G459" s="45"/>
      <c r="H459" s="46"/>
      <c r="I459" s="47"/>
    </row>
    <row r="460" spans="1:9" ht="18.75" x14ac:dyDescent="0.3">
      <c r="A460" s="17"/>
      <c r="B460" s="54"/>
      <c r="C460" s="17"/>
      <c r="D460" s="17"/>
      <c r="E460" s="17"/>
      <c r="F460" s="17"/>
      <c r="G460" s="45"/>
      <c r="H460" s="46"/>
      <c r="I460" s="47"/>
    </row>
    <row r="461" spans="1:9" ht="18.75" x14ac:dyDescent="0.3">
      <c r="A461" s="16"/>
      <c r="B461" s="55"/>
      <c r="C461" s="16"/>
      <c r="D461" s="16"/>
      <c r="E461" s="16"/>
      <c r="F461" s="16"/>
      <c r="G461" s="48"/>
      <c r="H461" s="49"/>
      <c r="I461" s="50"/>
    </row>
    <row r="462" spans="1:9" ht="18.75" x14ac:dyDescent="0.3">
      <c r="A462" s="16"/>
      <c r="B462" s="55"/>
      <c r="C462" s="16"/>
      <c r="D462" s="16"/>
      <c r="E462" s="16"/>
      <c r="F462" s="16"/>
      <c r="G462" s="48"/>
      <c r="H462" s="49"/>
      <c r="I462" s="50"/>
    </row>
    <row r="463" spans="1:9" ht="18.75" x14ac:dyDescent="0.3">
      <c r="A463" s="16"/>
      <c r="B463" s="55"/>
      <c r="C463" s="16"/>
      <c r="D463" s="16"/>
      <c r="E463" s="16"/>
      <c r="F463" s="16"/>
      <c r="G463" s="48"/>
      <c r="H463" s="49"/>
      <c r="I463" s="50"/>
    </row>
    <row r="464" spans="1:9" ht="18.75" x14ac:dyDescent="0.3">
      <c r="A464" s="16"/>
      <c r="B464" s="55"/>
      <c r="C464" s="16"/>
      <c r="D464" s="16"/>
      <c r="E464" s="16"/>
      <c r="F464" s="16"/>
      <c r="G464" s="48"/>
      <c r="H464" s="49"/>
      <c r="I464" s="50"/>
    </row>
    <row r="465" spans="1:9" ht="18.75" x14ac:dyDescent="0.3">
      <c r="A465" s="16"/>
      <c r="B465" s="55"/>
      <c r="C465" s="16"/>
      <c r="D465" s="16"/>
      <c r="E465" s="16"/>
      <c r="F465" s="16"/>
      <c r="G465" s="48"/>
      <c r="H465" s="49"/>
      <c r="I465" s="50"/>
    </row>
    <row r="466" spans="1:9" ht="18.75" x14ac:dyDescent="0.3">
      <c r="A466" s="16"/>
      <c r="B466" s="55"/>
      <c r="C466" s="16"/>
      <c r="D466" s="16"/>
      <c r="E466" s="16"/>
      <c r="F466" s="16"/>
      <c r="G466" s="48"/>
      <c r="H466" s="49"/>
      <c r="I466" s="50"/>
    </row>
    <row r="467" spans="1:9" ht="18.75" x14ac:dyDescent="0.3">
      <c r="A467" s="16"/>
      <c r="B467" s="55"/>
      <c r="C467" s="16"/>
      <c r="D467" s="16"/>
      <c r="E467" s="16"/>
      <c r="F467" s="16"/>
      <c r="G467" s="48"/>
      <c r="H467" s="49"/>
      <c r="I467" s="50"/>
    </row>
    <row r="468" spans="1:9" ht="18.75" x14ac:dyDescent="0.3">
      <c r="A468" s="16"/>
      <c r="B468" s="55"/>
      <c r="C468" s="16"/>
      <c r="D468" s="16"/>
      <c r="E468" s="16"/>
      <c r="F468" s="16"/>
      <c r="G468" s="48"/>
      <c r="H468" s="49"/>
      <c r="I468" s="50"/>
    </row>
  </sheetData>
  <autoFilter ref="A5:I415">
    <filterColumn colId="4" showButton="0"/>
    <filterColumn colId="6" showButton="0"/>
    <filterColumn colId="7" showButton="0"/>
  </autoFilter>
  <mergeCells count="1022">
    <mergeCell ref="A408:A409"/>
    <mergeCell ref="B408:B409"/>
    <mergeCell ref="C408:C409"/>
    <mergeCell ref="D408:D409"/>
    <mergeCell ref="E408:E409"/>
    <mergeCell ref="F408:F409"/>
    <mergeCell ref="A401:A402"/>
    <mergeCell ref="B401:B402"/>
    <mergeCell ref="C401:C402"/>
    <mergeCell ref="D401:D402"/>
    <mergeCell ref="E401:E402"/>
    <mergeCell ref="F401:F402"/>
    <mergeCell ref="A403:A405"/>
    <mergeCell ref="B403:B405"/>
    <mergeCell ref="C403:C405"/>
    <mergeCell ref="D403:D405"/>
    <mergeCell ref="E403:E405"/>
    <mergeCell ref="F403:F405"/>
    <mergeCell ref="A406:A407"/>
    <mergeCell ref="B406:B407"/>
    <mergeCell ref="C406:C407"/>
    <mergeCell ref="D406:D407"/>
    <mergeCell ref="E406:E407"/>
    <mergeCell ref="F406:F407"/>
    <mergeCell ref="A398:I398"/>
    <mergeCell ref="A399:A400"/>
    <mergeCell ref="B399:B400"/>
    <mergeCell ref="C399:C400"/>
    <mergeCell ref="D399:D400"/>
    <mergeCell ref="E399:E400"/>
    <mergeCell ref="F399:F400"/>
    <mergeCell ref="I356:I357"/>
    <mergeCell ref="G356:G357"/>
    <mergeCell ref="H356:H357"/>
    <mergeCell ref="B347:B350"/>
    <mergeCell ref="C347:C350"/>
    <mergeCell ref="D347:D350"/>
    <mergeCell ref="E347:E350"/>
    <mergeCell ref="F347:F350"/>
    <mergeCell ref="A394:A395"/>
    <mergeCell ref="A396:A397"/>
    <mergeCell ref="B386:B387"/>
    <mergeCell ref="C377:C378"/>
    <mergeCell ref="G396:G397"/>
    <mergeCell ref="H396:H397"/>
    <mergeCell ref="I396:I397"/>
    <mergeCell ref="B339:B340"/>
    <mergeCell ref="C339:C340"/>
    <mergeCell ref="A371:A372"/>
    <mergeCell ref="A392:A393"/>
    <mergeCell ref="B392:B393"/>
    <mergeCell ref="A382:A383"/>
    <mergeCell ref="B382:B383"/>
    <mergeCell ref="I375:I376"/>
    <mergeCell ref="G377:G378"/>
    <mergeCell ref="F379:F381"/>
    <mergeCell ref="A389:A391"/>
    <mergeCell ref="B389:B391"/>
    <mergeCell ref="C389:C391"/>
    <mergeCell ref="D389:D391"/>
    <mergeCell ref="E389:E391"/>
    <mergeCell ref="F389:F391"/>
    <mergeCell ref="H364:H365"/>
    <mergeCell ref="H377:H378"/>
    <mergeCell ref="I377:I378"/>
    <mergeCell ref="G384:G385"/>
    <mergeCell ref="H384:H385"/>
    <mergeCell ref="G394:G395"/>
    <mergeCell ref="F354:F355"/>
    <mergeCell ref="F356:F357"/>
    <mergeCell ref="B394:B395"/>
    <mergeCell ref="I347:I348"/>
    <mergeCell ref="H394:H395"/>
    <mergeCell ref="I394:I395"/>
    <mergeCell ref="A351:A353"/>
    <mergeCell ref="E181:E185"/>
    <mergeCell ref="E170:E174"/>
    <mergeCell ref="E179:E180"/>
    <mergeCell ref="A221:A223"/>
    <mergeCell ref="D179:D180"/>
    <mergeCell ref="D175:D176"/>
    <mergeCell ref="E175:E176"/>
    <mergeCell ref="C186:C187"/>
    <mergeCell ref="B181:B185"/>
    <mergeCell ref="C181:C185"/>
    <mergeCell ref="C177:C178"/>
    <mergeCell ref="D235:D239"/>
    <mergeCell ref="D195:D199"/>
    <mergeCell ref="D130:D131"/>
    <mergeCell ref="E202:E206"/>
    <mergeCell ref="A332:A336"/>
    <mergeCell ref="B332:B336"/>
    <mergeCell ref="C332:C336"/>
    <mergeCell ref="D332:D336"/>
    <mergeCell ref="E332:E336"/>
    <mergeCell ref="K395:N397"/>
    <mergeCell ref="A31:A35"/>
    <mergeCell ref="A36:A37"/>
    <mergeCell ref="C31:C35"/>
    <mergeCell ref="D36:D37"/>
    <mergeCell ref="E36:E37"/>
    <mergeCell ref="F36:F37"/>
    <mergeCell ref="F62:F63"/>
    <mergeCell ref="C36:C37"/>
    <mergeCell ref="B36:B37"/>
    <mergeCell ref="B41:B45"/>
    <mergeCell ref="D41:D45"/>
    <mergeCell ref="E41:E45"/>
    <mergeCell ref="F41:F45"/>
    <mergeCell ref="B46:B47"/>
    <mergeCell ref="E48:E49"/>
    <mergeCell ref="F48:F49"/>
    <mergeCell ref="B50:B51"/>
    <mergeCell ref="C50:C51"/>
    <mergeCell ref="D125:D129"/>
    <mergeCell ref="D132:D136"/>
    <mergeCell ref="D50:D51"/>
    <mergeCell ref="A50:A51"/>
    <mergeCell ref="C41:C45"/>
    <mergeCell ref="B98:B100"/>
    <mergeCell ref="F98:F100"/>
    <mergeCell ref="C96:C97"/>
    <mergeCell ref="G125:G129"/>
    <mergeCell ref="H142:H146"/>
    <mergeCell ref="I159:I163"/>
    <mergeCell ref="H159:H163"/>
    <mergeCell ref="G142:G146"/>
    <mergeCell ref="A9:A11"/>
    <mergeCell ref="B9:B11"/>
    <mergeCell ref="C9:C11"/>
    <mergeCell ref="D9:D11"/>
    <mergeCell ref="E9:E11"/>
    <mergeCell ref="F9:F11"/>
    <mergeCell ref="B79:B80"/>
    <mergeCell ref="E46:E47"/>
    <mergeCell ref="F46:F47"/>
    <mergeCell ref="D67:D73"/>
    <mergeCell ref="F57:F61"/>
    <mergeCell ref="D64:D66"/>
    <mergeCell ref="I170:I174"/>
    <mergeCell ref="I175:I176"/>
    <mergeCell ref="H175:H176"/>
    <mergeCell ref="I186:I187"/>
    <mergeCell ref="G177:G178"/>
    <mergeCell ref="H177:H178"/>
    <mergeCell ref="I177:I178"/>
    <mergeCell ref="B12:B14"/>
    <mergeCell ref="F15:F16"/>
    <mergeCell ref="C12:C14"/>
    <mergeCell ref="D31:D35"/>
    <mergeCell ref="C101:C105"/>
    <mergeCell ref="D94:D95"/>
    <mergeCell ref="D101:D105"/>
    <mergeCell ref="D74:D75"/>
    <mergeCell ref="E96:E97"/>
    <mergeCell ref="B106:B107"/>
    <mergeCell ref="C106:C107"/>
    <mergeCell ref="E74:E75"/>
    <mergeCell ref="H28:H29"/>
    <mergeCell ref="H368:H369"/>
    <mergeCell ref="I368:I369"/>
    <mergeCell ref="H371:H372"/>
    <mergeCell ref="H339:H340"/>
    <mergeCell ref="I371:I372"/>
    <mergeCell ref="I364:I365"/>
    <mergeCell ref="I308:I310"/>
    <mergeCell ref="G313:G314"/>
    <mergeCell ref="H313:H314"/>
    <mergeCell ref="A313:A314"/>
    <mergeCell ref="I179:I180"/>
    <mergeCell ref="I193:I194"/>
    <mergeCell ref="I264:I268"/>
    <mergeCell ref="I188:I192"/>
    <mergeCell ref="I202:I206"/>
    <mergeCell ref="I228:I232"/>
    <mergeCell ref="I195:I199"/>
    <mergeCell ref="H188:H192"/>
    <mergeCell ref="I250:I252"/>
    <mergeCell ref="H193:H194"/>
    <mergeCell ref="H186:H187"/>
    <mergeCell ref="G325:G329"/>
    <mergeCell ref="H341:H342"/>
    <mergeCell ref="I341:I342"/>
    <mergeCell ref="G354:G355"/>
    <mergeCell ref="H354:H355"/>
    <mergeCell ref="I181:I185"/>
    <mergeCell ref="I283:I285"/>
    <mergeCell ref="H181:H185"/>
    <mergeCell ref="D250:D255"/>
    <mergeCell ref="C250:C255"/>
    <mergeCell ref="B250:B255"/>
    <mergeCell ref="I354:I355"/>
    <mergeCell ref="I325:I329"/>
    <mergeCell ref="I271:I272"/>
    <mergeCell ref="H293:H297"/>
    <mergeCell ref="G301:G305"/>
    <mergeCell ref="H301:H305"/>
    <mergeCell ref="I200:I201"/>
    <mergeCell ref="I339:I340"/>
    <mergeCell ref="G245:G246"/>
    <mergeCell ref="G248:G249"/>
    <mergeCell ref="G240:G241"/>
    <mergeCell ref="H308:H310"/>
    <mergeCell ref="H281:H282"/>
    <mergeCell ref="I245:I246"/>
    <mergeCell ref="I248:I249"/>
    <mergeCell ref="H264:H268"/>
    <mergeCell ref="H347:H348"/>
    <mergeCell ref="H283:H285"/>
    <mergeCell ref="H332:H335"/>
    <mergeCell ref="G315:G316"/>
    <mergeCell ref="G330:G331"/>
    <mergeCell ref="I301:I305"/>
    <mergeCell ref="H260:H261"/>
    <mergeCell ref="I262:I263"/>
    <mergeCell ref="G344:G345"/>
    <mergeCell ref="H344:H345"/>
    <mergeCell ref="I344:I345"/>
    <mergeCell ref="I306:I307"/>
    <mergeCell ref="G347:G348"/>
    <mergeCell ref="A346:I346"/>
    <mergeCell ref="A347:A350"/>
    <mergeCell ref="G332:G335"/>
    <mergeCell ref="G179:G180"/>
    <mergeCell ref="G188:G192"/>
    <mergeCell ref="G214:G215"/>
    <mergeCell ref="G193:G194"/>
    <mergeCell ref="H207:H208"/>
    <mergeCell ref="H195:H199"/>
    <mergeCell ref="I315:I316"/>
    <mergeCell ref="H250:H252"/>
    <mergeCell ref="G271:G272"/>
    <mergeCell ref="G200:G201"/>
    <mergeCell ref="H200:H201"/>
    <mergeCell ref="G264:G268"/>
    <mergeCell ref="G274:G275"/>
    <mergeCell ref="G207:G208"/>
    <mergeCell ref="G195:G199"/>
    <mergeCell ref="G293:G297"/>
    <mergeCell ref="G306:G307"/>
    <mergeCell ref="G233:G234"/>
    <mergeCell ref="G228:G232"/>
    <mergeCell ref="H306:H307"/>
    <mergeCell ref="I214:I215"/>
    <mergeCell ref="I260:I261"/>
    <mergeCell ref="H179:H180"/>
    <mergeCell ref="D306:D307"/>
    <mergeCell ref="B301:B305"/>
    <mergeCell ref="B287:B289"/>
    <mergeCell ref="E216:E218"/>
    <mergeCell ref="D228:D232"/>
    <mergeCell ref="C235:C239"/>
    <mergeCell ref="B235:B239"/>
    <mergeCell ref="F221:F223"/>
    <mergeCell ref="F274:F275"/>
    <mergeCell ref="F293:F297"/>
    <mergeCell ref="I330:I331"/>
    <mergeCell ref="G308:G310"/>
    <mergeCell ref="A306:A307"/>
    <mergeCell ref="B274:B275"/>
    <mergeCell ref="E248:E249"/>
    <mergeCell ref="G202:G206"/>
    <mergeCell ref="G260:G261"/>
    <mergeCell ref="G262:G263"/>
    <mergeCell ref="H214:H215"/>
    <mergeCell ref="H276:H280"/>
    <mergeCell ref="D313:D314"/>
    <mergeCell ref="H330:H331"/>
    <mergeCell ref="A250:A255"/>
    <mergeCell ref="A235:A239"/>
    <mergeCell ref="E221:E223"/>
    <mergeCell ref="D240:D244"/>
    <mergeCell ref="E240:E244"/>
    <mergeCell ref="B248:B249"/>
    <mergeCell ref="B245:B246"/>
    <mergeCell ref="H315:H316"/>
    <mergeCell ref="I313:I314"/>
    <mergeCell ref="I240:I241"/>
    <mergeCell ref="I207:I208"/>
    <mergeCell ref="I276:I280"/>
    <mergeCell ref="I274:I275"/>
    <mergeCell ref="I233:I234"/>
    <mergeCell ref="B308:B312"/>
    <mergeCell ref="C308:C312"/>
    <mergeCell ref="D308:D312"/>
    <mergeCell ref="E308:E312"/>
    <mergeCell ref="D245:D246"/>
    <mergeCell ref="B293:B297"/>
    <mergeCell ref="C281:C282"/>
    <mergeCell ref="C262:C263"/>
    <mergeCell ref="B207:B208"/>
    <mergeCell ref="B221:B223"/>
    <mergeCell ref="B214:B215"/>
    <mergeCell ref="B233:B234"/>
    <mergeCell ref="C221:C223"/>
    <mergeCell ref="D274:D275"/>
    <mergeCell ref="E283:E285"/>
    <mergeCell ref="D315:D316"/>
    <mergeCell ref="F264:F270"/>
    <mergeCell ref="F262:F263"/>
    <mergeCell ref="I281:I282"/>
    <mergeCell ref="H228:H232"/>
    <mergeCell ref="G283:G285"/>
    <mergeCell ref="G276:G280"/>
    <mergeCell ref="G281:G282"/>
    <mergeCell ref="D301:D305"/>
    <mergeCell ref="E301:E305"/>
    <mergeCell ref="B15:B16"/>
    <mergeCell ref="E21:E23"/>
    <mergeCell ref="B48:B49"/>
    <mergeCell ref="C233:C234"/>
    <mergeCell ref="C228:C232"/>
    <mergeCell ref="C248:C249"/>
    <mergeCell ref="C207:C208"/>
    <mergeCell ref="C245:C246"/>
    <mergeCell ref="B256:B259"/>
    <mergeCell ref="C256:C259"/>
    <mergeCell ref="B276:B280"/>
    <mergeCell ref="C276:C280"/>
    <mergeCell ref="C46:C47"/>
    <mergeCell ref="D46:D47"/>
    <mergeCell ref="A118:A119"/>
    <mergeCell ref="A120:A121"/>
    <mergeCell ref="A179:A180"/>
    <mergeCell ref="B200:B201"/>
    <mergeCell ref="D271:D272"/>
    <mergeCell ref="D264:D270"/>
    <mergeCell ref="C260:C261"/>
    <mergeCell ref="D260:D261"/>
    <mergeCell ref="A122:A124"/>
    <mergeCell ref="C159:C163"/>
    <mergeCell ref="D233:D234"/>
    <mergeCell ref="D248:D249"/>
    <mergeCell ref="D170:D174"/>
    <mergeCell ref="D177:D178"/>
    <mergeCell ref="C139:C141"/>
    <mergeCell ref="D91:D93"/>
    <mergeCell ref="B54:B56"/>
    <mergeCell ref="A106:A107"/>
    <mergeCell ref="G31:G35"/>
    <mergeCell ref="H31:H35"/>
    <mergeCell ref="H41:H45"/>
    <mergeCell ref="H12:H14"/>
    <mergeCell ref="G12:G14"/>
    <mergeCell ref="F17:F19"/>
    <mergeCell ref="D12:D14"/>
    <mergeCell ref="E12:E14"/>
    <mergeCell ref="F12:F14"/>
    <mergeCell ref="C15:C16"/>
    <mergeCell ref="D15:D16"/>
    <mergeCell ref="E15:E16"/>
    <mergeCell ref="D17:D19"/>
    <mergeCell ref="E17:E19"/>
    <mergeCell ref="C21:C23"/>
    <mergeCell ref="G28:G29"/>
    <mergeCell ref="G41:G45"/>
    <mergeCell ref="H15:H16"/>
    <mergeCell ref="C38:C40"/>
    <mergeCell ref="D38:D40"/>
    <mergeCell ref="E38:E40"/>
    <mergeCell ref="E28:E29"/>
    <mergeCell ref="F28:F29"/>
    <mergeCell ref="D21:D23"/>
    <mergeCell ref="F25:F27"/>
    <mergeCell ref="E25:E27"/>
    <mergeCell ref="D25:D27"/>
    <mergeCell ref="C25:C27"/>
    <mergeCell ref="C17:C19"/>
    <mergeCell ref="B25:B27"/>
    <mergeCell ref="E177:E178"/>
    <mergeCell ref="F122:F124"/>
    <mergeCell ref="E122:E124"/>
    <mergeCell ref="D139:D141"/>
    <mergeCell ref="E139:E141"/>
    <mergeCell ref="F139:F141"/>
    <mergeCell ref="E64:E66"/>
    <mergeCell ref="F64:F66"/>
    <mergeCell ref="E67:E73"/>
    <mergeCell ref="C67:C73"/>
    <mergeCell ref="F38:F40"/>
    <mergeCell ref="E52:E53"/>
    <mergeCell ref="B52:B53"/>
    <mergeCell ref="B91:B93"/>
    <mergeCell ref="C91:C93"/>
    <mergeCell ref="E31:E35"/>
    <mergeCell ref="F31:F35"/>
    <mergeCell ref="B96:B97"/>
    <mergeCell ref="D76:D78"/>
    <mergeCell ref="C132:C136"/>
    <mergeCell ref="B137:B138"/>
    <mergeCell ref="A166:I166"/>
    <mergeCell ref="C54:C56"/>
    <mergeCell ref="C98:C100"/>
    <mergeCell ref="E76:E78"/>
    <mergeCell ref="F106:F107"/>
    <mergeCell ref="E101:E105"/>
    <mergeCell ref="F101:F105"/>
    <mergeCell ref="F130:F131"/>
    <mergeCell ref="B74:B75"/>
    <mergeCell ref="C130:C131"/>
    <mergeCell ref="A21:A23"/>
    <mergeCell ref="A28:A29"/>
    <mergeCell ref="A25:A27"/>
    <mergeCell ref="D62:D63"/>
    <mergeCell ref="E62:E63"/>
    <mergeCell ref="F52:F53"/>
    <mergeCell ref="F137:F138"/>
    <mergeCell ref="F147:F148"/>
    <mergeCell ref="B159:B163"/>
    <mergeCell ref="E57:E61"/>
    <mergeCell ref="A91:A93"/>
    <mergeCell ref="F91:F93"/>
    <mergeCell ref="C94:C95"/>
    <mergeCell ref="B170:B174"/>
    <mergeCell ref="E152:E156"/>
    <mergeCell ref="A54:A56"/>
    <mergeCell ref="B17:B19"/>
    <mergeCell ref="F21:F23"/>
    <mergeCell ref="B28:B29"/>
    <mergeCell ref="C28:C29"/>
    <mergeCell ref="D28:D29"/>
    <mergeCell ref="C48:C49"/>
    <mergeCell ref="D48:D49"/>
    <mergeCell ref="B21:B23"/>
    <mergeCell ref="B31:B35"/>
    <mergeCell ref="E91:E93"/>
    <mergeCell ref="D147:D148"/>
    <mergeCell ref="E159:E163"/>
    <mergeCell ref="B94:B95"/>
    <mergeCell ref="D164:D165"/>
    <mergeCell ref="C64:C66"/>
    <mergeCell ref="E106:E107"/>
    <mergeCell ref="B177:B178"/>
    <mergeCell ref="D200:D201"/>
    <mergeCell ref="D159:D163"/>
    <mergeCell ref="D193:D194"/>
    <mergeCell ref="A209:A212"/>
    <mergeCell ref="D221:D223"/>
    <mergeCell ref="D98:D100"/>
    <mergeCell ref="C179:C180"/>
    <mergeCell ref="C170:C174"/>
    <mergeCell ref="D181:D185"/>
    <mergeCell ref="A96:A97"/>
    <mergeCell ref="A101:A105"/>
    <mergeCell ref="B101:B105"/>
    <mergeCell ref="B202:B206"/>
    <mergeCell ref="A170:A174"/>
    <mergeCell ref="C175:C176"/>
    <mergeCell ref="A139:A141"/>
    <mergeCell ref="B139:B141"/>
    <mergeCell ref="B157:B158"/>
    <mergeCell ref="B152:B156"/>
    <mergeCell ref="B186:B187"/>
    <mergeCell ref="C137:C138"/>
    <mergeCell ref="A181:A185"/>
    <mergeCell ref="B193:B194"/>
    <mergeCell ref="B147:B148"/>
    <mergeCell ref="C157:C158"/>
    <mergeCell ref="D157:D158"/>
    <mergeCell ref="D152:D156"/>
    <mergeCell ref="D142:D146"/>
    <mergeCell ref="C122:C124"/>
    <mergeCell ref="D122:D124"/>
    <mergeCell ref="B179:B180"/>
    <mergeCell ref="B132:B136"/>
    <mergeCell ref="E98:E100"/>
    <mergeCell ref="A228:A232"/>
    <mergeCell ref="A233:A234"/>
    <mergeCell ref="D188:D192"/>
    <mergeCell ref="G152:G156"/>
    <mergeCell ref="H152:H156"/>
    <mergeCell ref="G157:G158"/>
    <mergeCell ref="I152:I156"/>
    <mergeCell ref="I142:I146"/>
    <mergeCell ref="H157:H158"/>
    <mergeCell ref="H147:H148"/>
    <mergeCell ref="F250:F255"/>
    <mergeCell ref="B209:B212"/>
    <mergeCell ref="C209:C212"/>
    <mergeCell ref="G57:G61"/>
    <mergeCell ref="C74:C75"/>
    <mergeCell ref="H57:H61"/>
    <mergeCell ref="A79:A80"/>
    <mergeCell ref="A74:A75"/>
    <mergeCell ref="B62:B63"/>
    <mergeCell ref="C62:C63"/>
    <mergeCell ref="B57:B61"/>
    <mergeCell ref="A76:A78"/>
    <mergeCell ref="B76:B78"/>
    <mergeCell ref="C76:C78"/>
    <mergeCell ref="D186:D187"/>
    <mergeCell ref="F209:F212"/>
    <mergeCell ref="F235:F239"/>
    <mergeCell ref="A167:A169"/>
    <mergeCell ref="B167:B169"/>
    <mergeCell ref="C167:C169"/>
    <mergeCell ref="A175:A176"/>
    <mergeCell ref="A57:A61"/>
    <mergeCell ref="A67:A73"/>
    <mergeCell ref="A94:A95"/>
    <mergeCell ref="A111:A117"/>
    <mergeCell ref="A276:A280"/>
    <mergeCell ref="A281:A282"/>
    <mergeCell ref="A245:A246"/>
    <mergeCell ref="A248:A249"/>
    <mergeCell ref="A260:A261"/>
    <mergeCell ref="A262:A263"/>
    <mergeCell ref="A271:A272"/>
    <mergeCell ref="A177:A178"/>
    <mergeCell ref="A207:A208"/>
    <mergeCell ref="A214:A215"/>
    <mergeCell ref="A274:A275"/>
    <mergeCell ref="A308:A312"/>
    <mergeCell ref="A98:A100"/>
    <mergeCell ref="A62:A63"/>
    <mergeCell ref="A264:A270"/>
    <mergeCell ref="A202:A206"/>
    <mergeCell ref="A125:A129"/>
    <mergeCell ref="A137:A138"/>
    <mergeCell ref="A195:A199"/>
    <mergeCell ref="A200:A201"/>
    <mergeCell ref="A283:A285"/>
    <mergeCell ref="A256:A259"/>
    <mergeCell ref="A240:A244"/>
    <mergeCell ref="B120:B121"/>
    <mergeCell ref="B122:B124"/>
    <mergeCell ref="I41:I45"/>
    <mergeCell ref="I57:I61"/>
    <mergeCell ref="H67:H71"/>
    <mergeCell ref="I67:I71"/>
    <mergeCell ref="F67:F73"/>
    <mergeCell ref="C79:C80"/>
    <mergeCell ref="D79:D80"/>
    <mergeCell ref="E79:E80"/>
    <mergeCell ref="F74:F75"/>
    <mergeCell ref="A38:A40"/>
    <mergeCell ref="B38:B40"/>
    <mergeCell ref="C118:C119"/>
    <mergeCell ref="H79:H80"/>
    <mergeCell ref="G79:G80"/>
    <mergeCell ref="E118:E119"/>
    <mergeCell ref="F118:F119"/>
    <mergeCell ref="G62:G63"/>
    <mergeCell ref="G48:G49"/>
    <mergeCell ref="C108:C110"/>
    <mergeCell ref="D108:D110"/>
    <mergeCell ref="A64:A66"/>
    <mergeCell ref="B64:B66"/>
    <mergeCell ref="B118:B119"/>
    <mergeCell ref="E50:E51"/>
    <mergeCell ref="B67:B73"/>
    <mergeCell ref="F76:F78"/>
    <mergeCell ref="H120:H121"/>
    <mergeCell ref="F50:F51"/>
    <mergeCell ref="B125:B129"/>
    <mergeCell ref="C125:C129"/>
    <mergeCell ref="C57:C61"/>
    <mergeCell ref="D57:D61"/>
    <mergeCell ref="D54:D56"/>
    <mergeCell ref="E54:E56"/>
    <mergeCell ref="F54:F56"/>
    <mergeCell ref="A359:A363"/>
    <mergeCell ref="A186:A187"/>
    <mergeCell ref="A188:A192"/>
    <mergeCell ref="A193:A194"/>
    <mergeCell ref="C188:C192"/>
    <mergeCell ref="C164:C165"/>
    <mergeCell ref="B164:B165"/>
    <mergeCell ref="B175:B176"/>
    <mergeCell ref="B142:B146"/>
    <mergeCell ref="C142:C146"/>
    <mergeCell ref="A130:A131"/>
    <mergeCell ref="A132:A136"/>
    <mergeCell ref="A159:A163"/>
    <mergeCell ref="A164:A165"/>
    <mergeCell ref="A152:A156"/>
    <mergeCell ref="A157:A158"/>
    <mergeCell ref="A142:A146"/>
    <mergeCell ref="A147:A148"/>
    <mergeCell ref="E94:E95"/>
    <mergeCell ref="B111:B117"/>
    <mergeCell ref="A337:A338"/>
    <mergeCell ref="C301:C305"/>
    <mergeCell ref="C287:C289"/>
    <mergeCell ref="B373:B374"/>
    <mergeCell ref="A315:A316"/>
    <mergeCell ref="A317:A319"/>
    <mergeCell ref="A321:A322"/>
    <mergeCell ref="B321:B322"/>
    <mergeCell ref="B313:B314"/>
    <mergeCell ref="B317:B319"/>
    <mergeCell ref="C317:C319"/>
    <mergeCell ref="B195:B199"/>
    <mergeCell ref="A339:A340"/>
    <mergeCell ref="A293:A297"/>
    <mergeCell ref="A298:A299"/>
    <mergeCell ref="A301:A305"/>
    <mergeCell ref="C200:C201"/>
    <mergeCell ref="B325:B329"/>
    <mergeCell ref="C325:C329"/>
    <mergeCell ref="C330:C331"/>
    <mergeCell ref="B330:B331"/>
    <mergeCell ref="B337:B338"/>
    <mergeCell ref="B281:B282"/>
    <mergeCell ref="C274:C275"/>
    <mergeCell ref="A325:A329"/>
    <mergeCell ref="A330:A331"/>
    <mergeCell ref="A344:A345"/>
    <mergeCell ref="C214:C215"/>
    <mergeCell ref="B240:B244"/>
    <mergeCell ref="A341:A343"/>
    <mergeCell ref="B341:B343"/>
    <mergeCell ref="C341:C343"/>
    <mergeCell ref="B377:B378"/>
    <mergeCell ref="C356:C357"/>
    <mergeCell ref="A366:A367"/>
    <mergeCell ref="A373:A374"/>
    <mergeCell ref="A375:A376"/>
    <mergeCell ref="A377:A378"/>
    <mergeCell ref="A354:A355"/>
    <mergeCell ref="A356:A357"/>
    <mergeCell ref="B379:B381"/>
    <mergeCell ref="C379:C381"/>
    <mergeCell ref="D379:D381"/>
    <mergeCell ref="E379:E381"/>
    <mergeCell ref="C373:C374"/>
    <mergeCell ref="D373:D374"/>
    <mergeCell ref="E373:E374"/>
    <mergeCell ref="C382:C383"/>
    <mergeCell ref="B356:B357"/>
    <mergeCell ref="B364:B365"/>
    <mergeCell ref="B366:B367"/>
    <mergeCell ref="A368:A370"/>
    <mergeCell ref="B368:B370"/>
    <mergeCell ref="A379:A381"/>
    <mergeCell ref="A386:A387"/>
    <mergeCell ref="B384:B385"/>
    <mergeCell ref="A384:A385"/>
    <mergeCell ref="D396:D397"/>
    <mergeCell ref="E396:E397"/>
    <mergeCell ref="F396:F397"/>
    <mergeCell ref="C384:C385"/>
    <mergeCell ref="D384:D385"/>
    <mergeCell ref="E384:E385"/>
    <mergeCell ref="C394:C395"/>
    <mergeCell ref="D394:D395"/>
    <mergeCell ref="E394:E395"/>
    <mergeCell ref="F394:F395"/>
    <mergeCell ref="C386:C387"/>
    <mergeCell ref="D386:D387"/>
    <mergeCell ref="E386:E387"/>
    <mergeCell ref="F386:F387"/>
    <mergeCell ref="C392:C393"/>
    <mergeCell ref="D392:D393"/>
    <mergeCell ref="E392:E393"/>
    <mergeCell ref="F392:F393"/>
    <mergeCell ref="C396:C397"/>
    <mergeCell ref="F384:F385"/>
    <mergeCell ref="B396:B397"/>
    <mergeCell ref="E330:E331"/>
    <mergeCell ref="D337:D338"/>
    <mergeCell ref="D325:D329"/>
    <mergeCell ref="C321:C322"/>
    <mergeCell ref="D321:D322"/>
    <mergeCell ref="E321:E322"/>
    <mergeCell ref="E337:E338"/>
    <mergeCell ref="E344:E345"/>
    <mergeCell ref="E325:E329"/>
    <mergeCell ref="D344:D345"/>
    <mergeCell ref="D339:D340"/>
    <mergeCell ref="E339:E340"/>
    <mergeCell ref="D371:D372"/>
    <mergeCell ref="E371:E372"/>
    <mergeCell ref="E359:E363"/>
    <mergeCell ref="D356:D357"/>
    <mergeCell ref="F339:F340"/>
    <mergeCell ref="C354:C355"/>
    <mergeCell ref="F321:F322"/>
    <mergeCell ref="F344:F345"/>
    <mergeCell ref="C337:C338"/>
    <mergeCell ref="F332:F336"/>
    <mergeCell ref="D341:D343"/>
    <mergeCell ref="E341:E343"/>
    <mergeCell ref="F341:F343"/>
    <mergeCell ref="E193:E194"/>
    <mergeCell ref="E188:E192"/>
    <mergeCell ref="C193:C194"/>
    <mergeCell ref="E276:E280"/>
    <mergeCell ref="E274:E275"/>
    <mergeCell ref="C264:C270"/>
    <mergeCell ref="E256:E259"/>
    <mergeCell ref="B260:B261"/>
    <mergeCell ref="D256:D259"/>
    <mergeCell ref="C283:C285"/>
    <mergeCell ref="B283:B285"/>
    <mergeCell ref="B228:B232"/>
    <mergeCell ref="C240:C244"/>
    <mergeCell ref="C195:C199"/>
    <mergeCell ref="E233:E234"/>
    <mergeCell ref="D283:D285"/>
    <mergeCell ref="E264:E270"/>
    <mergeCell ref="E228:E232"/>
    <mergeCell ref="E250:E255"/>
    <mergeCell ref="D276:D280"/>
    <mergeCell ref="B264:B270"/>
    <mergeCell ref="B262:B263"/>
    <mergeCell ref="B271:B272"/>
    <mergeCell ref="D262:D263"/>
    <mergeCell ref="C202:C206"/>
    <mergeCell ref="D207:D208"/>
    <mergeCell ref="D202:D206"/>
    <mergeCell ref="E262:E263"/>
    <mergeCell ref="E235:E239"/>
    <mergeCell ref="B188:B192"/>
    <mergeCell ref="D214:D215"/>
    <mergeCell ref="A1:I1"/>
    <mergeCell ref="A2:I2"/>
    <mergeCell ref="A3:I3"/>
    <mergeCell ref="I12:I14"/>
    <mergeCell ref="G235:G236"/>
    <mergeCell ref="H235:H236"/>
    <mergeCell ref="I235:I236"/>
    <mergeCell ref="F120:F121"/>
    <mergeCell ref="F207:F208"/>
    <mergeCell ref="E214:E215"/>
    <mergeCell ref="G164:G165"/>
    <mergeCell ref="G159:G163"/>
    <mergeCell ref="G175:G176"/>
    <mergeCell ref="G170:G174"/>
    <mergeCell ref="E207:E208"/>
    <mergeCell ref="E147:E148"/>
    <mergeCell ref="C271:C272"/>
    <mergeCell ref="D5:D6"/>
    <mergeCell ref="E5:F5"/>
    <mergeCell ref="G5:I5"/>
    <mergeCell ref="A12:A14"/>
    <mergeCell ref="A15:A16"/>
    <mergeCell ref="A17:A19"/>
    <mergeCell ref="A41:A45"/>
    <mergeCell ref="A5:A6"/>
    <mergeCell ref="B5:B6"/>
    <mergeCell ref="C5:C6"/>
    <mergeCell ref="A46:A47"/>
    <mergeCell ref="A48:A49"/>
    <mergeCell ref="A52:A53"/>
    <mergeCell ref="G15:G16"/>
    <mergeCell ref="B130:B131"/>
    <mergeCell ref="A8:I8"/>
    <mergeCell ref="I15:I16"/>
    <mergeCell ref="E157:E158"/>
    <mergeCell ref="F94:F95"/>
    <mergeCell ref="E125:E129"/>
    <mergeCell ref="F125:F129"/>
    <mergeCell ref="E130:E131"/>
    <mergeCell ref="D137:D138"/>
    <mergeCell ref="E137:E138"/>
    <mergeCell ref="F181:F185"/>
    <mergeCell ref="F159:F163"/>
    <mergeCell ref="F164:F165"/>
    <mergeCell ref="F177:F178"/>
    <mergeCell ref="C152:C156"/>
    <mergeCell ref="C147:C148"/>
    <mergeCell ref="E167:E169"/>
    <mergeCell ref="F167:F169"/>
    <mergeCell ref="D167:D169"/>
    <mergeCell ref="F79:F80"/>
    <mergeCell ref="I50:I51"/>
    <mergeCell ref="G94:G95"/>
    <mergeCell ref="H94:H95"/>
    <mergeCell ref="I94:I95"/>
    <mergeCell ref="G52:G53"/>
    <mergeCell ref="I31:I35"/>
    <mergeCell ref="I74:I75"/>
    <mergeCell ref="H74:H75"/>
    <mergeCell ref="G120:G121"/>
    <mergeCell ref="I52:I53"/>
    <mergeCell ref="B108:B110"/>
    <mergeCell ref="A108:A110"/>
    <mergeCell ref="I79:I80"/>
    <mergeCell ref="A410:F413"/>
    <mergeCell ref="G298:G299"/>
    <mergeCell ref="H298:H299"/>
    <mergeCell ref="I298:I299"/>
    <mergeCell ref="G36:G37"/>
    <mergeCell ref="H36:H37"/>
    <mergeCell ref="I36:I37"/>
    <mergeCell ref="G46:G47"/>
    <mergeCell ref="H46:H47"/>
    <mergeCell ref="I46:I47"/>
    <mergeCell ref="C52:C53"/>
    <mergeCell ref="D52:D53"/>
    <mergeCell ref="F359:F363"/>
    <mergeCell ref="H48:H49"/>
    <mergeCell ref="I48:I49"/>
    <mergeCell ref="C375:C376"/>
    <mergeCell ref="C315:C316"/>
    <mergeCell ref="D382:D383"/>
    <mergeCell ref="E382:E383"/>
    <mergeCell ref="F382:F383"/>
    <mergeCell ref="D377:D378"/>
    <mergeCell ref="E377:E378"/>
    <mergeCell ref="F377:F378"/>
    <mergeCell ref="C366:C367"/>
    <mergeCell ref="D366:D367"/>
    <mergeCell ref="E366:E367"/>
    <mergeCell ref="F366:F367"/>
    <mergeCell ref="A364:A365"/>
    <mergeCell ref="B344:B345"/>
    <mergeCell ref="C364:C365"/>
    <mergeCell ref="C344:C345"/>
    <mergeCell ref="D364:D365"/>
    <mergeCell ref="E375:E376"/>
    <mergeCell ref="G359:G363"/>
    <mergeCell ref="C351:C353"/>
    <mergeCell ref="D351:D353"/>
    <mergeCell ref="E351:E353"/>
    <mergeCell ref="G368:G369"/>
    <mergeCell ref="F351:F353"/>
    <mergeCell ref="F371:F372"/>
    <mergeCell ref="F364:F365"/>
    <mergeCell ref="D354:D355"/>
    <mergeCell ref="E354:E355"/>
    <mergeCell ref="B359:B363"/>
    <mergeCell ref="C359:C363"/>
    <mergeCell ref="D359:D363"/>
    <mergeCell ref="E364:E365"/>
    <mergeCell ref="B371:B372"/>
    <mergeCell ref="C371:C372"/>
    <mergeCell ref="B354:B355"/>
    <mergeCell ref="E356:E357"/>
    <mergeCell ref="B351:B353"/>
    <mergeCell ref="G366:G367"/>
    <mergeCell ref="F373:F374"/>
    <mergeCell ref="F375:F376"/>
    <mergeCell ref="C368:C370"/>
    <mergeCell ref="D368:D370"/>
    <mergeCell ref="E368:E370"/>
    <mergeCell ref="F368:F370"/>
    <mergeCell ref="B375:B376"/>
    <mergeCell ref="I157:I158"/>
    <mergeCell ref="I147:I148"/>
    <mergeCell ref="F276:F280"/>
    <mergeCell ref="F281:F282"/>
    <mergeCell ref="F256:F259"/>
    <mergeCell ref="E164:E165"/>
    <mergeCell ref="H245:H246"/>
    <mergeCell ref="H248:H249"/>
    <mergeCell ref="H240:H241"/>
    <mergeCell ref="H271:H272"/>
    <mergeCell ref="H373:H374"/>
    <mergeCell ref="H132:H136"/>
    <mergeCell ref="G137:G138"/>
    <mergeCell ref="H137:H138"/>
    <mergeCell ref="G337:G338"/>
    <mergeCell ref="H337:H338"/>
    <mergeCell ref="E287:E289"/>
    <mergeCell ref="F287:F289"/>
    <mergeCell ref="F313:F314"/>
    <mergeCell ref="G181:G185"/>
    <mergeCell ref="G186:G187"/>
    <mergeCell ref="H274:H275"/>
    <mergeCell ref="H170:H174"/>
    <mergeCell ref="F306:F307"/>
    <mergeCell ref="F200:F201"/>
    <mergeCell ref="F202:F206"/>
    <mergeCell ref="F186:F187"/>
    <mergeCell ref="F179:F180"/>
    <mergeCell ref="H202:H206"/>
    <mergeCell ref="H233:H234"/>
    <mergeCell ref="F330:F331"/>
    <mergeCell ref="F317:F319"/>
    <mergeCell ref="D281:D282"/>
    <mergeCell ref="D298:D299"/>
    <mergeCell ref="G111:G116"/>
    <mergeCell ref="H111:H116"/>
    <mergeCell ref="F96:F97"/>
    <mergeCell ref="I125:I129"/>
    <mergeCell ref="G118:G119"/>
    <mergeCell ref="C298:C299"/>
    <mergeCell ref="E260:E261"/>
    <mergeCell ref="E245:E246"/>
    <mergeCell ref="D287:D289"/>
    <mergeCell ref="D209:D212"/>
    <mergeCell ref="G382:G383"/>
    <mergeCell ref="H62:H63"/>
    <mergeCell ref="I62:I63"/>
    <mergeCell ref="I130:I131"/>
    <mergeCell ref="G132:G136"/>
    <mergeCell ref="I120:I121"/>
    <mergeCell ref="I118:I119"/>
    <mergeCell ref="I106:I107"/>
    <mergeCell ref="I111:I116"/>
    <mergeCell ref="I101:I105"/>
    <mergeCell ref="I96:I97"/>
    <mergeCell ref="I382:I383"/>
    <mergeCell ref="E142:E146"/>
    <mergeCell ref="F142:F146"/>
    <mergeCell ref="F157:F158"/>
    <mergeCell ref="F152:F156"/>
    <mergeCell ref="F170:F174"/>
    <mergeCell ref="G147:G148"/>
    <mergeCell ref="I137:I138"/>
    <mergeCell ref="I164:I165"/>
    <mergeCell ref="C120:C121"/>
    <mergeCell ref="D106:D107"/>
    <mergeCell ref="D120:D121"/>
    <mergeCell ref="D96:D97"/>
    <mergeCell ref="H118:H119"/>
    <mergeCell ref="H125:H129"/>
    <mergeCell ref="G106:G107"/>
    <mergeCell ref="H106:H107"/>
    <mergeCell ref="G101:G105"/>
    <mergeCell ref="H101:H105"/>
    <mergeCell ref="H96:H97"/>
    <mergeCell ref="G96:G97"/>
    <mergeCell ref="I132:I136"/>
    <mergeCell ref="G130:G131"/>
    <mergeCell ref="H130:H131"/>
    <mergeCell ref="D111:D117"/>
    <mergeCell ref="E111:E116"/>
    <mergeCell ref="F111:F116"/>
    <mergeCell ref="D118:D119"/>
    <mergeCell ref="E132:E136"/>
    <mergeCell ref="F132:F136"/>
    <mergeCell ref="C111:C117"/>
    <mergeCell ref="E120:E121"/>
    <mergeCell ref="H52:H53"/>
    <mergeCell ref="G67:G71"/>
    <mergeCell ref="G74:G75"/>
    <mergeCell ref="E209:E212"/>
    <mergeCell ref="E200:E201"/>
    <mergeCell ref="F188:F192"/>
    <mergeCell ref="F195:F199"/>
    <mergeCell ref="G50:G51"/>
    <mergeCell ref="H50:H51"/>
    <mergeCell ref="F308:F312"/>
    <mergeCell ref="E298:E299"/>
    <mergeCell ref="E306:E307"/>
    <mergeCell ref="F248:F249"/>
    <mergeCell ref="F271:F272"/>
    <mergeCell ref="F214:F215"/>
    <mergeCell ref="F216:F218"/>
    <mergeCell ref="F240:F244"/>
    <mergeCell ref="F175:F176"/>
    <mergeCell ref="E108:E110"/>
    <mergeCell ref="F108:F110"/>
    <mergeCell ref="H164:H165"/>
    <mergeCell ref="F245:F246"/>
    <mergeCell ref="E195:E199"/>
    <mergeCell ref="F228:F232"/>
    <mergeCell ref="G250:G252"/>
    <mergeCell ref="F283:F285"/>
    <mergeCell ref="F260:F261"/>
    <mergeCell ref="E271:E272"/>
    <mergeCell ref="H262:H263"/>
    <mergeCell ref="F193:F194"/>
    <mergeCell ref="E186:E187"/>
    <mergeCell ref="F233:F234"/>
    <mergeCell ref="A418:I418"/>
    <mergeCell ref="I384:I385"/>
    <mergeCell ref="A216:A218"/>
    <mergeCell ref="B216:B218"/>
    <mergeCell ref="C216:C218"/>
    <mergeCell ref="D216:D218"/>
    <mergeCell ref="I332:I335"/>
    <mergeCell ref="H325:H329"/>
    <mergeCell ref="I337:I338"/>
    <mergeCell ref="A414:I414"/>
    <mergeCell ref="A415:I415"/>
    <mergeCell ref="G392:G393"/>
    <mergeCell ref="H392:H393"/>
    <mergeCell ref="I392:I393"/>
    <mergeCell ref="G317:G319"/>
    <mergeCell ref="H317:H319"/>
    <mergeCell ref="I317:I319"/>
    <mergeCell ref="I321:I322"/>
    <mergeCell ref="H382:H383"/>
    <mergeCell ref="H379:H380"/>
    <mergeCell ref="I379:I380"/>
    <mergeCell ref="G379:G380"/>
    <mergeCell ref="H386:H387"/>
    <mergeCell ref="I386:I387"/>
    <mergeCell ref="E293:E297"/>
    <mergeCell ref="E281:E282"/>
    <mergeCell ref="H366:H367"/>
    <mergeCell ref="A287:A289"/>
    <mergeCell ref="G386:G387"/>
    <mergeCell ref="F298:F299"/>
    <mergeCell ref="F301:F305"/>
    <mergeCell ref="H321:H322"/>
    <mergeCell ref="A417:I417"/>
    <mergeCell ref="G375:G376"/>
    <mergeCell ref="I389:I390"/>
    <mergeCell ref="B306:B307"/>
    <mergeCell ref="C306:C307"/>
    <mergeCell ref="E313:E314"/>
    <mergeCell ref="F325:F329"/>
    <mergeCell ref="F337:F338"/>
    <mergeCell ref="C313:C314"/>
    <mergeCell ref="E315:E316"/>
    <mergeCell ref="F315:F316"/>
    <mergeCell ref="D330:D331"/>
    <mergeCell ref="B315:B316"/>
    <mergeCell ref="B298:B299"/>
    <mergeCell ref="E317:E319"/>
    <mergeCell ref="C293:C297"/>
    <mergeCell ref="D293:D297"/>
    <mergeCell ref="G373:G374"/>
    <mergeCell ref="I359:I363"/>
    <mergeCell ref="I373:I374"/>
    <mergeCell ref="G389:G390"/>
    <mergeCell ref="G371:G372"/>
    <mergeCell ref="G339:G340"/>
    <mergeCell ref="G341:G342"/>
    <mergeCell ref="G364:G365"/>
    <mergeCell ref="G321:G322"/>
    <mergeCell ref="H389:H390"/>
    <mergeCell ref="H375:H376"/>
    <mergeCell ref="H359:H363"/>
    <mergeCell ref="I366:I367"/>
    <mergeCell ref="D317:D319"/>
    <mergeCell ref="D375:D376"/>
  </mergeCells>
  <hyperlinks>
    <hyperlink ref="B293"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tabSelected="1" view="pageBreakPreview" topLeftCell="A19" zoomScale="60" zoomScaleNormal="100" workbookViewId="0">
      <selection activeCell="A28" sqref="A28:A34"/>
    </sheetView>
  </sheetViews>
  <sheetFormatPr defaultRowHeight="15" x14ac:dyDescent="0.25"/>
  <cols>
    <col min="1" max="1" width="24" customWidth="1"/>
    <col min="2" max="2" width="14.5703125" customWidth="1"/>
    <col min="3" max="3" width="22.85546875" customWidth="1"/>
    <col min="4" max="4" width="11.85546875" customWidth="1"/>
    <col min="5" max="5" width="11.5703125" customWidth="1"/>
    <col min="6" max="6" width="12.7109375" customWidth="1"/>
    <col min="7" max="7" width="16.28515625" customWidth="1"/>
  </cols>
  <sheetData>
    <row r="1" spans="1:7" ht="54.75" customHeight="1" thickBot="1" x14ac:dyDescent="0.3">
      <c r="A1" s="300" t="s">
        <v>135</v>
      </c>
      <c r="B1" s="300" t="s">
        <v>2</v>
      </c>
      <c r="C1" s="300" t="s">
        <v>136</v>
      </c>
      <c r="D1" s="300" t="s">
        <v>137</v>
      </c>
      <c r="E1" s="300" t="s">
        <v>138</v>
      </c>
      <c r="F1" s="302" t="s">
        <v>139</v>
      </c>
      <c r="G1" s="303"/>
    </row>
    <row r="2" spans="1:7" ht="45.75" thickBot="1" x14ac:dyDescent="0.3">
      <c r="A2" s="301"/>
      <c r="B2" s="301"/>
      <c r="C2" s="301"/>
      <c r="D2" s="301"/>
      <c r="E2" s="301"/>
      <c r="F2" s="22" t="s">
        <v>140</v>
      </c>
      <c r="G2" s="22" t="s">
        <v>141</v>
      </c>
    </row>
    <row r="3" spans="1:7" ht="15.75" thickBot="1" x14ac:dyDescent="0.3">
      <c r="A3" s="23">
        <v>1</v>
      </c>
      <c r="B3" s="22">
        <v>2</v>
      </c>
      <c r="C3" s="22">
        <v>3</v>
      </c>
      <c r="D3" s="22">
        <v>4</v>
      </c>
      <c r="E3" s="22">
        <v>5</v>
      </c>
      <c r="F3" s="22">
        <v>6</v>
      </c>
      <c r="G3" s="22">
        <v>7</v>
      </c>
    </row>
    <row r="4" spans="1:7" ht="45" customHeight="1" thickBot="1" x14ac:dyDescent="0.3">
      <c r="A4" s="304" t="s">
        <v>9</v>
      </c>
      <c r="B4" s="307" t="s">
        <v>142</v>
      </c>
      <c r="C4" s="26" t="s">
        <v>143</v>
      </c>
      <c r="D4" s="310">
        <v>44562</v>
      </c>
      <c r="E4" s="310">
        <v>44926</v>
      </c>
      <c r="F4" s="29" t="s">
        <v>12</v>
      </c>
      <c r="G4" s="30">
        <v>2841697.7</v>
      </c>
    </row>
    <row r="5" spans="1:7" ht="45" customHeight="1" thickBot="1" x14ac:dyDescent="0.3">
      <c r="A5" s="305"/>
      <c r="B5" s="308"/>
      <c r="C5" s="26" t="s">
        <v>144</v>
      </c>
      <c r="D5" s="311"/>
      <c r="E5" s="311"/>
      <c r="F5" s="29" t="s">
        <v>13</v>
      </c>
      <c r="G5" s="22" t="s">
        <v>74</v>
      </c>
    </row>
    <row r="6" spans="1:7" ht="15.75" thickBot="1" x14ac:dyDescent="0.3">
      <c r="A6" s="305"/>
      <c r="B6" s="308"/>
      <c r="C6" s="27"/>
      <c r="D6" s="311"/>
      <c r="E6" s="311"/>
      <c r="F6" s="29" t="s">
        <v>14</v>
      </c>
      <c r="G6" s="30">
        <v>2454402.2999999998</v>
      </c>
    </row>
    <row r="7" spans="1:7" ht="15.75" thickBot="1" x14ac:dyDescent="0.3">
      <c r="A7" s="305"/>
      <c r="B7" s="308"/>
      <c r="C7" s="27"/>
      <c r="D7" s="311"/>
      <c r="E7" s="311"/>
      <c r="F7" s="29" t="s">
        <v>15</v>
      </c>
      <c r="G7" s="30">
        <v>387295.4</v>
      </c>
    </row>
    <row r="8" spans="1:7" ht="15.75" thickBot="1" x14ac:dyDescent="0.3">
      <c r="A8" s="306"/>
      <c r="B8" s="309"/>
      <c r="C8" s="28"/>
      <c r="D8" s="312"/>
      <c r="E8" s="312"/>
      <c r="F8" s="29" t="s">
        <v>145</v>
      </c>
      <c r="G8" s="22" t="s">
        <v>74</v>
      </c>
    </row>
    <row r="9" spans="1:7" ht="96.75" customHeight="1" thickBot="1" x14ac:dyDescent="0.3">
      <c r="A9" s="304" t="s">
        <v>146</v>
      </c>
      <c r="B9" s="307" t="s">
        <v>125</v>
      </c>
      <c r="C9" s="307" t="s">
        <v>147</v>
      </c>
      <c r="D9" s="310">
        <v>44562</v>
      </c>
      <c r="E9" s="310">
        <v>44926</v>
      </c>
      <c r="F9" s="29" t="s">
        <v>12</v>
      </c>
      <c r="G9" s="30">
        <v>362081.1</v>
      </c>
    </row>
    <row r="10" spans="1:7" ht="15.75" thickBot="1" x14ac:dyDescent="0.3">
      <c r="A10" s="305"/>
      <c r="B10" s="308"/>
      <c r="C10" s="308"/>
      <c r="D10" s="311"/>
      <c r="E10" s="311"/>
      <c r="F10" s="29" t="s">
        <v>13</v>
      </c>
      <c r="G10" s="22" t="s">
        <v>74</v>
      </c>
    </row>
    <row r="11" spans="1:7" ht="15.75" thickBot="1" x14ac:dyDescent="0.3">
      <c r="A11" s="305"/>
      <c r="B11" s="308"/>
      <c r="C11" s="308"/>
      <c r="D11" s="311"/>
      <c r="E11" s="311"/>
      <c r="F11" s="29" t="s">
        <v>14</v>
      </c>
      <c r="G11" s="30">
        <v>4216.1000000000004</v>
      </c>
    </row>
    <row r="12" spans="1:7" ht="15.75" thickBot="1" x14ac:dyDescent="0.3">
      <c r="A12" s="305"/>
      <c r="B12" s="308"/>
      <c r="C12" s="308"/>
      <c r="D12" s="311"/>
      <c r="E12" s="311"/>
      <c r="F12" s="29" t="s">
        <v>15</v>
      </c>
      <c r="G12" s="30">
        <v>357865</v>
      </c>
    </row>
    <row r="13" spans="1:7" ht="44.25" customHeight="1" thickBot="1" x14ac:dyDescent="0.3">
      <c r="A13" s="306"/>
      <c r="B13" s="309"/>
      <c r="C13" s="309"/>
      <c r="D13" s="312"/>
      <c r="E13" s="312"/>
      <c r="F13" s="29" t="s">
        <v>145</v>
      </c>
      <c r="G13" s="22" t="s">
        <v>74</v>
      </c>
    </row>
    <row r="14" spans="1:7" ht="117.75" customHeight="1" thickBot="1" x14ac:dyDescent="0.3">
      <c r="A14" s="304" t="s">
        <v>148</v>
      </c>
      <c r="B14" s="307" t="s">
        <v>17</v>
      </c>
      <c r="C14" s="307" t="s">
        <v>149</v>
      </c>
      <c r="D14" s="310">
        <v>44562</v>
      </c>
      <c r="E14" s="310">
        <v>44926</v>
      </c>
      <c r="F14" s="29" t="s">
        <v>12</v>
      </c>
      <c r="G14" s="30">
        <v>334540.3</v>
      </c>
    </row>
    <row r="15" spans="1:7" ht="15.75" thickBot="1" x14ac:dyDescent="0.3">
      <c r="A15" s="305"/>
      <c r="B15" s="308"/>
      <c r="C15" s="308"/>
      <c r="D15" s="311"/>
      <c r="E15" s="311"/>
      <c r="F15" s="29" t="s">
        <v>13</v>
      </c>
      <c r="G15" s="22" t="s">
        <v>74</v>
      </c>
    </row>
    <row r="16" spans="1:7" ht="15.75" thickBot="1" x14ac:dyDescent="0.3">
      <c r="A16" s="305"/>
      <c r="B16" s="308"/>
      <c r="C16" s="308"/>
      <c r="D16" s="311"/>
      <c r="E16" s="311"/>
      <c r="F16" s="29" t="s">
        <v>14</v>
      </c>
      <c r="G16" s="22">
        <v>0</v>
      </c>
    </row>
    <row r="17" spans="1:7" ht="15.75" thickBot="1" x14ac:dyDescent="0.3">
      <c r="A17" s="305"/>
      <c r="B17" s="308"/>
      <c r="C17" s="308"/>
      <c r="D17" s="311"/>
      <c r="E17" s="311"/>
      <c r="F17" s="29" t="s">
        <v>15</v>
      </c>
      <c r="G17" s="30">
        <v>334540.3</v>
      </c>
    </row>
    <row r="18" spans="1:7" ht="15.75" thickBot="1" x14ac:dyDescent="0.3">
      <c r="A18" s="306"/>
      <c r="B18" s="309"/>
      <c r="C18" s="309"/>
      <c r="D18" s="312"/>
      <c r="E18" s="312"/>
      <c r="F18" s="29" t="s">
        <v>145</v>
      </c>
      <c r="G18" s="22" t="s">
        <v>74</v>
      </c>
    </row>
    <row r="19" spans="1:7" ht="74.25" customHeight="1" x14ac:dyDescent="0.25">
      <c r="A19" s="24" t="s">
        <v>150</v>
      </c>
      <c r="B19" s="307" t="s">
        <v>17</v>
      </c>
      <c r="C19" s="307" t="s">
        <v>152</v>
      </c>
      <c r="D19" s="307" t="s">
        <v>152</v>
      </c>
      <c r="E19" s="307" t="s">
        <v>153</v>
      </c>
      <c r="F19" s="307" t="s">
        <v>152</v>
      </c>
      <c r="G19" s="300" t="s">
        <v>152</v>
      </c>
    </row>
    <row r="20" spans="1:7" ht="65.25" customHeight="1" thickBot="1" x14ac:dyDescent="0.3">
      <c r="A20" s="31" t="s">
        <v>151</v>
      </c>
      <c r="B20" s="309"/>
      <c r="C20" s="309"/>
      <c r="D20" s="309"/>
      <c r="E20" s="309"/>
      <c r="F20" s="309"/>
      <c r="G20" s="301"/>
    </row>
    <row r="21" spans="1:7" ht="57" customHeight="1" thickBot="1" x14ac:dyDescent="0.3">
      <c r="A21" s="24" t="s">
        <v>154</v>
      </c>
      <c r="B21" s="307" t="s">
        <v>17</v>
      </c>
      <c r="C21" s="307" t="s">
        <v>156</v>
      </c>
      <c r="D21" s="310">
        <v>44562</v>
      </c>
      <c r="E21" s="310">
        <v>44926</v>
      </c>
      <c r="F21" s="29" t="s">
        <v>12</v>
      </c>
      <c r="G21" s="30">
        <v>7962</v>
      </c>
    </row>
    <row r="22" spans="1:7" ht="64.5" customHeight="1" thickBot="1" x14ac:dyDescent="0.3">
      <c r="A22" s="24" t="s">
        <v>155</v>
      </c>
      <c r="B22" s="308"/>
      <c r="C22" s="308"/>
      <c r="D22" s="311"/>
      <c r="E22" s="311"/>
      <c r="F22" s="29" t="s">
        <v>13</v>
      </c>
      <c r="G22" s="22" t="s">
        <v>74</v>
      </c>
    </row>
    <row r="23" spans="1:7" ht="15.75" thickBot="1" x14ac:dyDescent="0.3">
      <c r="A23" s="32"/>
      <c r="B23" s="308"/>
      <c r="C23" s="308"/>
      <c r="D23" s="311"/>
      <c r="E23" s="311"/>
      <c r="F23" s="29" t="s">
        <v>14</v>
      </c>
      <c r="G23" s="30">
        <v>3981</v>
      </c>
    </row>
    <row r="24" spans="1:7" ht="15.75" thickBot="1" x14ac:dyDescent="0.3">
      <c r="A24" s="32"/>
      <c r="B24" s="308"/>
      <c r="C24" s="308"/>
      <c r="D24" s="311"/>
      <c r="E24" s="311"/>
      <c r="F24" s="29" t="s">
        <v>15</v>
      </c>
      <c r="G24" s="30">
        <v>3981</v>
      </c>
    </row>
    <row r="25" spans="1:7" ht="15.75" thickBot="1" x14ac:dyDescent="0.3">
      <c r="A25" s="33"/>
      <c r="B25" s="309"/>
      <c r="C25" s="309"/>
      <c r="D25" s="312"/>
      <c r="E25" s="312"/>
      <c r="F25" s="29" t="s">
        <v>145</v>
      </c>
      <c r="G25" s="22" t="s">
        <v>74</v>
      </c>
    </row>
    <row r="26" spans="1:7" x14ac:dyDescent="0.25">
      <c r="A26" s="24" t="s">
        <v>157</v>
      </c>
      <c r="B26" s="307" t="s">
        <v>17</v>
      </c>
      <c r="C26" s="307" t="s">
        <v>152</v>
      </c>
      <c r="D26" s="307" t="s">
        <v>152</v>
      </c>
      <c r="E26" s="307" t="s">
        <v>159</v>
      </c>
      <c r="F26" s="307" t="s">
        <v>152</v>
      </c>
      <c r="G26" s="300" t="s">
        <v>152</v>
      </c>
    </row>
    <row r="27" spans="1:7" ht="48" customHeight="1" thickBot="1" x14ac:dyDescent="0.3">
      <c r="A27" s="31" t="s">
        <v>158</v>
      </c>
      <c r="B27" s="309"/>
      <c r="C27" s="309"/>
      <c r="D27" s="309"/>
      <c r="E27" s="309"/>
      <c r="F27" s="309"/>
      <c r="G27" s="301"/>
    </row>
    <row r="28" spans="1:7" ht="66.75" customHeight="1" thickBot="1" x14ac:dyDescent="0.3">
      <c r="A28" s="304" t="s">
        <v>160</v>
      </c>
      <c r="B28" s="307" t="s">
        <v>17</v>
      </c>
      <c r="C28" s="307" t="s">
        <v>161</v>
      </c>
      <c r="D28" s="310">
        <v>44562</v>
      </c>
      <c r="E28" s="310">
        <v>44926</v>
      </c>
      <c r="F28" s="29" t="s">
        <v>12</v>
      </c>
      <c r="G28" s="30">
        <v>19578.8</v>
      </c>
    </row>
    <row r="29" spans="1:7" ht="15.75" thickBot="1" x14ac:dyDescent="0.3">
      <c r="A29" s="305"/>
      <c r="B29" s="308"/>
      <c r="C29" s="308"/>
      <c r="D29" s="311"/>
      <c r="E29" s="311"/>
      <c r="F29" s="29" t="s">
        <v>13</v>
      </c>
      <c r="G29" s="22" t="s">
        <v>74</v>
      </c>
    </row>
    <row r="30" spans="1:7" ht="15.75" thickBot="1" x14ac:dyDescent="0.3">
      <c r="A30" s="305"/>
      <c r="B30" s="308"/>
      <c r="C30" s="308"/>
      <c r="D30" s="311"/>
      <c r="E30" s="311"/>
      <c r="F30" s="29" t="s">
        <v>14</v>
      </c>
      <c r="G30" s="22">
        <v>235.1</v>
      </c>
    </row>
    <row r="31" spans="1:7" ht="15.75" thickBot="1" x14ac:dyDescent="0.3">
      <c r="A31" s="305"/>
      <c r="B31" s="308"/>
      <c r="C31" s="308"/>
      <c r="D31" s="311"/>
      <c r="E31" s="311"/>
      <c r="F31" s="29" t="s">
        <v>15</v>
      </c>
      <c r="G31" s="30">
        <v>19343.7</v>
      </c>
    </row>
    <row r="32" spans="1:7" ht="68.25" customHeight="1" thickBot="1" x14ac:dyDescent="0.3">
      <c r="A32" s="306"/>
      <c r="B32" s="309"/>
      <c r="C32" s="309"/>
      <c r="D32" s="312"/>
      <c r="E32" s="312"/>
      <c r="F32" s="29" t="s">
        <v>145</v>
      </c>
      <c r="G32" s="22" t="s">
        <v>74</v>
      </c>
    </row>
    <row r="33" spans="1:7" x14ac:dyDescent="0.25">
      <c r="A33" s="24" t="s">
        <v>162</v>
      </c>
      <c r="B33" s="307" t="s">
        <v>17</v>
      </c>
      <c r="C33" s="307" t="s">
        <v>152</v>
      </c>
      <c r="D33" s="307" t="s">
        <v>152</v>
      </c>
      <c r="E33" s="307" t="s">
        <v>153</v>
      </c>
      <c r="F33" s="307" t="s">
        <v>152</v>
      </c>
      <c r="G33" s="300" t="s">
        <v>152</v>
      </c>
    </row>
    <row r="34" spans="1:7" ht="75" customHeight="1" thickBot="1" x14ac:dyDescent="0.3">
      <c r="A34" s="31" t="s">
        <v>163</v>
      </c>
      <c r="B34" s="309"/>
      <c r="C34" s="309"/>
      <c r="D34" s="309"/>
      <c r="E34" s="309"/>
      <c r="F34" s="309"/>
      <c r="G34" s="301"/>
    </row>
    <row r="35" spans="1:7" ht="61.5" customHeight="1" thickBot="1" x14ac:dyDescent="0.3">
      <c r="A35" s="304" t="s">
        <v>164</v>
      </c>
      <c r="B35" s="307" t="s">
        <v>126</v>
      </c>
      <c r="C35" s="307" t="s">
        <v>165</v>
      </c>
      <c r="D35" s="310">
        <v>44562</v>
      </c>
      <c r="E35" s="310">
        <v>44926</v>
      </c>
      <c r="F35" s="29" t="s">
        <v>12</v>
      </c>
      <c r="G35" s="30">
        <v>2308341.7000000002</v>
      </c>
    </row>
    <row r="36" spans="1:7" ht="15.75" thickBot="1" x14ac:dyDescent="0.3">
      <c r="A36" s="305"/>
      <c r="B36" s="308"/>
      <c r="C36" s="308"/>
      <c r="D36" s="311"/>
      <c r="E36" s="311"/>
      <c r="F36" s="29" t="s">
        <v>13</v>
      </c>
      <c r="G36" s="22" t="s">
        <v>74</v>
      </c>
    </row>
    <row r="37" spans="1:7" ht="15.75" thickBot="1" x14ac:dyDescent="0.3">
      <c r="A37" s="305"/>
      <c r="B37" s="308"/>
      <c r="C37" s="308"/>
      <c r="D37" s="311"/>
      <c r="E37" s="311"/>
      <c r="F37" s="29" t="s">
        <v>14</v>
      </c>
      <c r="G37" s="30">
        <v>2308341.7000000002</v>
      </c>
    </row>
    <row r="38" spans="1:7" ht="15.75" thickBot="1" x14ac:dyDescent="0.3">
      <c r="A38" s="305"/>
      <c r="B38" s="308"/>
      <c r="C38" s="308"/>
      <c r="D38" s="311"/>
      <c r="E38" s="311"/>
      <c r="F38" s="29" t="s">
        <v>15</v>
      </c>
      <c r="G38" s="22" t="s">
        <v>74</v>
      </c>
    </row>
    <row r="39" spans="1:7" ht="15.75" thickBot="1" x14ac:dyDescent="0.3">
      <c r="A39" s="306"/>
      <c r="B39" s="309"/>
      <c r="C39" s="309"/>
      <c r="D39" s="312"/>
      <c r="E39" s="312"/>
      <c r="F39" s="29" t="s">
        <v>145</v>
      </c>
      <c r="G39" s="22" t="s">
        <v>74</v>
      </c>
    </row>
    <row r="40" spans="1:7" ht="48.75" customHeight="1" thickBot="1" x14ac:dyDescent="0.3">
      <c r="A40" s="304" t="s">
        <v>166</v>
      </c>
      <c r="B40" s="307" t="s">
        <v>96</v>
      </c>
      <c r="C40" s="307" t="s">
        <v>167</v>
      </c>
      <c r="D40" s="310">
        <v>44562</v>
      </c>
      <c r="E40" s="310">
        <v>44926</v>
      </c>
      <c r="F40" s="29" t="s">
        <v>12</v>
      </c>
      <c r="G40" s="30">
        <v>2308341.7000000002</v>
      </c>
    </row>
    <row r="41" spans="1:7" ht="15.75" thickBot="1" x14ac:dyDescent="0.3">
      <c r="A41" s="305"/>
      <c r="B41" s="308"/>
      <c r="C41" s="308"/>
      <c r="D41" s="311"/>
      <c r="E41" s="311"/>
      <c r="F41" s="29" t="s">
        <v>13</v>
      </c>
      <c r="G41" s="22" t="s">
        <v>74</v>
      </c>
    </row>
    <row r="42" spans="1:7" ht="15.75" thickBot="1" x14ac:dyDescent="0.3">
      <c r="A42" s="305"/>
      <c r="B42" s="308"/>
      <c r="C42" s="308"/>
      <c r="D42" s="311"/>
      <c r="E42" s="311"/>
      <c r="F42" s="29" t="s">
        <v>14</v>
      </c>
      <c r="G42" s="30">
        <v>2308341.7000000002</v>
      </c>
    </row>
    <row r="43" spans="1:7" ht="15.75" thickBot="1" x14ac:dyDescent="0.3">
      <c r="A43" s="305"/>
      <c r="B43" s="308"/>
      <c r="C43" s="308"/>
      <c r="D43" s="311"/>
      <c r="E43" s="311"/>
      <c r="F43" s="29" t="s">
        <v>15</v>
      </c>
      <c r="G43" s="22" t="s">
        <v>74</v>
      </c>
    </row>
    <row r="44" spans="1:7" ht="15.75" thickBot="1" x14ac:dyDescent="0.3">
      <c r="A44" s="306"/>
      <c r="B44" s="309"/>
      <c r="C44" s="309"/>
      <c r="D44" s="312"/>
      <c r="E44" s="312"/>
      <c r="F44" s="29" t="s">
        <v>145</v>
      </c>
      <c r="G44" s="22" t="s">
        <v>74</v>
      </c>
    </row>
    <row r="45" spans="1:7" x14ac:dyDescent="0.25">
      <c r="A45" s="24" t="s">
        <v>168</v>
      </c>
      <c r="B45" s="307" t="s">
        <v>96</v>
      </c>
      <c r="C45" s="307" t="s">
        <v>152</v>
      </c>
      <c r="D45" s="307" t="s">
        <v>152</v>
      </c>
      <c r="E45" s="310">
        <v>44926</v>
      </c>
      <c r="F45" s="307" t="s">
        <v>152</v>
      </c>
      <c r="G45" s="300" t="s">
        <v>152</v>
      </c>
    </row>
    <row r="46" spans="1:7" ht="114" customHeight="1" thickBot="1" x14ac:dyDescent="0.3">
      <c r="A46" s="31" t="s">
        <v>169</v>
      </c>
      <c r="B46" s="309"/>
      <c r="C46" s="309"/>
      <c r="D46" s="309"/>
      <c r="E46" s="312"/>
      <c r="F46" s="309"/>
      <c r="G46" s="301"/>
    </row>
    <row r="47" spans="1:7" ht="39.950000000000003" customHeight="1" thickBot="1" x14ac:dyDescent="0.3">
      <c r="A47" s="304" t="s">
        <v>170</v>
      </c>
      <c r="B47" s="307" t="s">
        <v>17</v>
      </c>
      <c r="C47" s="307" t="s">
        <v>171</v>
      </c>
      <c r="D47" s="310">
        <v>44562</v>
      </c>
      <c r="E47" s="310">
        <v>44926</v>
      </c>
      <c r="F47" s="29" t="s">
        <v>12</v>
      </c>
      <c r="G47" s="22" t="s">
        <v>74</v>
      </c>
    </row>
    <row r="48" spans="1:7" ht="15.75" thickBot="1" x14ac:dyDescent="0.3">
      <c r="A48" s="305"/>
      <c r="B48" s="308"/>
      <c r="C48" s="308"/>
      <c r="D48" s="311"/>
      <c r="E48" s="311"/>
      <c r="F48" s="29" t="s">
        <v>13</v>
      </c>
      <c r="G48" s="22" t="s">
        <v>74</v>
      </c>
    </row>
    <row r="49" spans="1:7" ht="15.75" thickBot="1" x14ac:dyDescent="0.3">
      <c r="A49" s="305"/>
      <c r="B49" s="308"/>
      <c r="C49" s="308"/>
      <c r="D49" s="311"/>
      <c r="E49" s="311"/>
      <c r="F49" s="29" t="s">
        <v>14</v>
      </c>
      <c r="G49" s="22" t="s">
        <v>74</v>
      </c>
    </row>
    <row r="50" spans="1:7" ht="15.75" thickBot="1" x14ac:dyDescent="0.3">
      <c r="A50" s="305"/>
      <c r="B50" s="308"/>
      <c r="C50" s="308"/>
      <c r="D50" s="311"/>
      <c r="E50" s="311"/>
      <c r="F50" s="29" t="s">
        <v>15</v>
      </c>
      <c r="G50" s="22" t="s">
        <v>74</v>
      </c>
    </row>
    <row r="51" spans="1:7" ht="15.75" thickBot="1" x14ac:dyDescent="0.3">
      <c r="A51" s="306"/>
      <c r="B51" s="309"/>
      <c r="C51" s="309"/>
      <c r="D51" s="312"/>
      <c r="E51" s="312"/>
      <c r="F51" s="29" t="s">
        <v>145</v>
      </c>
      <c r="G51" s="22" t="s">
        <v>74</v>
      </c>
    </row>
    <row r="52" spans="1:7" x14ac:dyDescent="0.25">
      <c r="A52" s="24" t="s">
        <v>172</v>
      </c>
      <c r="B52" s="307" t="s">
        <v>17</v>
      </c>
      <c r="C52" s="307" t="s">
        <v>152</v>
      </c>
      <c r="D52" s="307" t="s">
        <v>152</v>
      </c>
      <c r="E52" s="307" t="s">
        <v>174</v>
      </c>
      <c r="F52" s="307" t="s">
        <v>152</v>
      </c>
      <c r="G52" s="300" t="s">
        <v>152</v>
      </c>
    </row>
    <row r="53" spans="1:7" ht="68.25" customHeight="1" thickBot="1" x14ac:dyDescent="0.3">
      <c r="A53" s="31" t="s">
        <v>173</v>
      </c>
      <c r="B53" s="309"/>
      <c r="C53" s="309"/>
      <c r="D53" s="309"/>
      <c r="E53" s="309"/>
      <c r="F53" s="309"/>
      <c r="G53" s="301"/>
    </row>
    <row r="54" spans="1:7" ht="39.950000000000003" customHeight="1" thickBot="1" x14ac:dyDescent="0.3">
      <c r="A54" s="304" t="s">
        <v>175</v>
      </c>
      <c r="B54" s="307" t="s">
        <v>127</v>
      </c>
      <c r="C54" s="307" t="s">
        <v>176</v>
      </c>
      <c r="D54" s="310">
        <v>44562</v>
      </c>
      <c r="E54" s="310">
        <v>44926</v>
      </c>
      <c r="F54" s="29" t="s">
        <v>12</v>
      </c>
      <c r="G54" s="30">
        <v>126190.9</v>
      </c>
    </row>
    <row r="55" spans="1:7" ht="15.75" thickBot="1" x14ac:dyDescent="0.3">
      <c r="A55" s="305"/>
      <c r="B55" s="308"/>
      <c r="C55" s="308"/>
      <c r="D55" s="311"/>
      <c r="E55" s="311"/>
      <c r="F55" s="29" t="s">
        <v>13</v>
      </c>
      <c r="G55" s="22" t="s">
        <v>74</v>
      </c>
    </row>
    <row r="56" spans="1:7" ht="15.75" thickBot="1" x14ac:dyDescent="0.3">
      <c r="A56" s="305"/>
      <c r="B56" s="308"/>
      <c r="C56" s="308"/>
      <c r="D56" s="311"/>
      <c r="E56" s="311"/>
      <c r="F56" s="29" t="s">
        <v>14</v>
      </c>
      <c r="G56" s="30">
        <v>126190.9</v>
      </c>
    </row>
    <row r="57" spans="1:7" ht="15.75" thickBot="1" x14ac:dyDescent="0.3">
      <c r="A57" s="305"/>
      <c r="B57" s="308"/>
      <c r="C57" s="308"/>
      <c r="D57" s="311"/>
      <c r="E57" s="311"/>
      <c r="F57" s="29" t="s">
        <v>15</v>
      </c>
      <c r="G57" s="22" t="s">
        <v>74</v>
      </c>
    </row>
    <row r="58" spans="1:7" ht="15.75" thickBot="1" x14ac:dyDescent="0.3">
      <c r="A58" s="306"/>
      <c r="B58" s="309"/>
      <c r="C58" s="309"/>
      <c r="D58" s="312"/>
      <c r="E58" s="312"/>
      <c r="F58" s="29" t="s">
        <v>145</v>
      </c>
      <c r="G58" s="22" t="s">
        <v>74</v>
      </c>
    </row>
    <row r="59" spans="1:7" ht="20.100000000000001" customHeight="1" thickBot="1" x14ac:dyDescent="0.3">
      <c r="A59" s="304" t="s">
        <v>177</v>
      </c>
      <c r="B59" s="307" t="s">
        <v>97</v>
      </c>
      <c r="C59" s="307" t="s">
        <v>178</v>
      </c>
      <c r="D59" s="310">
        <v>44562</v>
      </c>
      <c r="E59" s="310">
        <v>44926</v>
      </c>
      <c r="F59" s="29" t="s">
        <v>12</v>
      </c>
      <c r="G59" s="22" t="s">
        <v>74</v>
      </c>
    </row>
    <row r="60" spans="1:7" ht="15.75" thickBot="1" x14ac:dyDescent="0.3">
      <c r="A60" s="305"/>
      <c r="B60" s="308"/>
      <c r="C60" s="308"/>
      <c r="D60" s="311"/>
      <c r="E60" s="311"/>
      <c r="F60" s="29" t="s">
        <v>13</v>
      </c>
      <c r="G60" s="22" t="s">
        <v>74</v>
      </c>
    </row>
    <row r="61" spans="1:7" ht="15.75" thickBot="1" x14ac:dyDescent="0.3">
      <c r="A61" s="305"/>
      <c r="B61" s="308"/>
      <c r="C61" s="308"/>
      <c r="D61" s="311"/>
      <c r="E61" s="311"/>
      <c r="F61" s="29" t="s">
        <v>14</v>
      </c>
      <c r="G61" s="22" t="s">
        <v>74</v>
      </c>
    </row>
    <row r="62" spans="1:7" ht="17.25" customHeight="1" thickBot="1" x14ac:dyDescent="0.3">
      <c r="A62" s="305"/>
      <c r="B62" s="308"/>
      <c r="C62" s="308"/>
      <c r="D62" s="311"/>
      <c r="E62" s="311"/>
      <c r="F62" s="29" t="s">
        <v>15</v>
      </c>
      <c r="G62" s="22" t="s">
        <v>74</v>
      </c>
    </row>
    <row r="63" spans="1:7" ht="15.75" thickBot="1" x14ac:dyDescent="0.3">
      <c r="A63" s="306"/>
      <c r="B63" s="309"/>
      <c r="C63" s="309"/>
      <c r="D63" s="312"/>
      <c r="E63" s="312"/>
      <c r="F63" s="29" t="s">
        <v>145</v>
      </c>
      <c r="G63" s="22" t="s">
        <v>74</v>
      </c>
    </row>
    <row r="64" spans="1:7" x14ac:dyDescent="0.25">
      <c r="A64" s="24" t="s">
        <v>179</v>
      </c>
      <c r="B64" s="307" t="s">
        <v>97</v>
      </c>
      <c r="C64" s="307" t="s">
        <v>152</v>
      </c>
      <c r="D64" s="307" t="s">
        <v>152</v>
      </c>
      <c r="E64" s="307" t="s">
        <v>181</v>
      </c>
      <c r="F64" s="307" t="s">
        <v>152</v>
      </c>
      <c r="G64" s="300" t="s">
        <v>152</v>
      </c>
    </row>
    <row r="65" spans="1:7" ht="20.25" customHeight="1" thickBot="1" x14ac:dyDescent="0.3">
      <c r="A65" s="31" t="s">
        <v>180</v>
      </c>
      <c r="B65" s="309"/>
      <c r="C65" s="309"/>
      <c r="D65" s="309"/>
      <c r="E65" s="309"/>
      <c r="F65" s="309"/>
      <c r="G65" s="301"/>
    </row>
    <row r="66" spans="1:7" x14ac:dyDescent="0.25">
      <c r="A66" s="24" t="s">
        <v>182</v>
      </c>
      <c r="B66" s="307" t="s">
        <v>97</v>
      </c>
      <c r="C66" s="307" t="s">
        <v>152</v>
      </c>
      <c r="D66" s="307" t="s">
        <v>152</v>
      </c>
      <c r="E66" s="307" t="s">
        <v>184</v>
      </c>
      <c r="F66" s="307" t="s">
        <v>152</v>
      </c>
      <c r="G66" s="300" t="s">
        <v>152</v>
      </c>
    </row>
    <row r="67" spans="1:7" ht="39.950000000000003" customHeight="1" thickBot="1" x14ac:dyDescent="0.3">
      <c r="A67" s="31" t="s">
        <v>183</v>
      </c>
      <c r="B67" s="309"/>
      <c r="C67" s="309"/>
      <c r="D67" s="309"/>
      <c r="E67" s="309"/>
      <c r="F67" s="309"/>
      <c r="G67" s="301"/>
    </row>
    <row r="68" spans="1:7" ht="123.75" customHeight="1" thickBot="1" x14ac:dyDescent="0.3">
      <c r="A68" s="304" t="s">
        <v>185</v>
      </c>
      <c r="B68" s="307" t="s">
        <v>17</v>
      </c>
      <c r="C68" s="307" t="s">
        <v>186</v>
      </c>
      <c r="D68" s="310">
        <v>44562</v>
      </c>
      <c r="E68" s="310">
        <v>44926</v>
      </c>
      <c r="F68" s="29" t="s">
        <v>12</v>
      </c>
      <c r="G68" s="30">
        <v>126190.9</v>
      </c>
    </row>
    <row r="69" spans="1:7" ht="15.75" thickBot="1" x14ac:dyDescent="0.3">
      <c r="A69" s="305"/>
      <c r="B69" s="308"/>
      <c r="C69" s="308"/>
      <c r="D69" s="311"/>
      <c r="E69" s="311"/>
      <c r="F69" s="29" t="s">
        <v>13</v>
      </c>
      <c r="G69" s="22" t="s">
        <v>74</v>
      </c>
    </row>
    <row r="70" spans="1:7" ht="15.75" thickBot="1" x14ac:dyDescent="0.3">
      <c r="A70" s="305"/>
      <c r="B70" s="308"/>
      <c r="C70" s="308"/>
      <c r="D70" s="311"/>
      <c r="E70" s="311"/>
      <c r="F70" s="29" t="s">
        <v>14</v>
      </c>
      <c r="G70" s="30">
        <v>126190.9</v>
      </c>
    </row>
    <row r="71" spans="1:7" ht="15.75" thickBot="1" x14ac:dyDescent="0.3">
      <c r="A71" s="305"/>
      <c r="B71" s="308"/>
      <c r="C71" s="308"/>
      <c r="D71" s="311"/>
      <c r="E71" s="311"/>
      <c r="F71" s="29" t="s">
        <v>15</v>
      </c>
      <c r="G71" s="22" t="s">
        <v>74</v>
      </c>
    </row>
    <row r="72" spans="1:7" ht="15.75" thickBot="1" x14ac:dyDescent="0.3">
      <c r="A72" s="306"/>
      <c r="B72" s="309"/>
      <c r="C72" s="309"/>
      <c r="D72" s="312"/>
      <c r="E72" s="312"/>
      <c r="F72" s="29" t="s">
        <v>145</v>
      </c>
      <c r="G72" s="22" t="s">
        <v>74</v>
      </c>
    </row>
    <row r="73" spans="1:7" x14ac:dyDescent="0.25">
      <c r="A73" s="24" t="s">
        <v>187</v>
      </c>
      <c r="B73" s="307" t="s">
        <v>17</v>
      </c>
      <c r="C73" s="307" t="s">
        <v>152</v>
      </c>
      <c r="D73" s="307" t="s">
        <v>152</v>
      </c>
      <c r="E73" s="310">
        <v>44926</v>
      </c>
      <c r="F73" s="307" t="s">
        <v>152</v>
      </c>
      <c r="G73" s="300" t="s">
        <v>152</v>
      </c>
    </row>
    <row r="74" spans="1:7" ht="45" customHeight="1" thickBot="1" x14ac:dyDescent="0.3">
      <c r="A74" s="31" t="s">
        <v>188</v>
      </c>
      <c r="B74" s="309"/>
      <c r="C74" s="309"/>
      <c r="D74" s="309"/>
      <c r="E74" s="312"/>
      <c r="F74" s="309"/>
      <c r="G74" s="301"/>
    </row>
    <row r="75" spans="1:7" ht="66" customHeight="1" thickBot="1" x14ac:dyDescent="0.3">
      <c r="A75" s="304" t="s">
        <v>189</v>
      </c>
      <c r="B75" s="307" t="s">
        <v>134</v>
      </c>
      <c r="C75" s="307" t="s">
        <v>190</v>
      </c>
      <c r="D75" s="310">
        <v>44562</v>
      </c>
      <c r="E75" s="310">
        <v>44926</v>
      </c>
      <c r="F75" s="29" t="s">
        <v>12</v>
      </c>
      <c r="G75" s="30">
        <v>6500</v>
      </c>
    </row>
    <row r="76" spans="1:7" ht="15.75" thickBot="1" x14ac:dyDescent="0.3">
      <c r="A76" s="305"/>
      <c r="B76" s="308"/>
      <c r="C76" s="308"/>
      <c r="D76" s="311"/>
      <c r="E76" s="311"/>
      <c r="F76" s="29" t="s">
        <v>13</v>
      </c>
      <c r="G76" s="22" t="s">
        <v>74</v>
      </c>
    </row>
    <row r="77" spans="1:7" ht="15.75" thickBot="1" x14ac:dyDescent="0.3">
      <c r="A77" s="305"/>
      <c r="B77" s="308"/>
      <c r="C77" s="308"/>
      <c r="D77" s="311"/>
      <c r="E77" s="311"/>
      <c r="F77" s="29" t="s">
        <v>14</v>
      </c>
      <c r="G77" s="22" t="s">
        <v>74</v>
      </c>
    </row>
    <row r="78" spans="1:7" ht="15.75" thickBot="1" x14ac:dyDescent="0.3">
      <c r="A78" s="305"/>
      <c r="B78" s="308"/>
      <c r="C78" s="308"/>
      <c r="D78" s="311"/>
      <c r="E78" s="311"/>
      <c r="F78" s="29" t="s">
        <v>15</v>
      </c>
      <c r="G78" s="30">
        <v>6500</v>
      </c>
    </row>
    <row r="79" spans="1:7" ht="15.75" thickBot="1" x14ac:dyDescent="0.3">
      <c r="A79" s="306"/>
      <c r="B79" s="309"/>
      <c r="C79" s="309"/>
      <c r="D79" s="312"/>
      <c r="E79" s="312"/>
      <c r="F79" s="29" t="s">
        <v>145</v>
      </c>
      <c r="G79" s="22" t="s">
        <v>74</v>
      </c>
    </row>
    <row r="80" spans="1:7" ht="69" customHeight="1" thickBot="1" x14ac:dyDescent="0.3">
      <c r="A80" s="304" t="s">
        <v>191</v>
      </c>
      <c r="B80" s="307" t="s">
        <v>94</v>
      </c>
      <c r="C80" s="307" t="s">
        <v>192</v>
      </c>
      <c r="D80" s="310">
        <v>44562</v>
      </c>
      <c r="E80" s="310">
        <v>44926</v>
      </c>
      <c r="F80" s="29" t="s">
        <v>12</v>
      </c>
      <c r="G80" s="30">
        <v>6500</v>
      </c>
    </row>
    <row r="81" spans="1:7" ht="15.75" thickBot="1" x14ac:dyDescent="0.3">
      <c r="A81" s="305"/>
      <c r="B81" s="308"/>
      <c r="C81" s="308"/>
      <c r="D81" s="311"/>
      <c r="E81" s="311"/>
      <c r="F81" s="29" t="s">
        <v>13</v>
      </c>
      <c r="G81" s="22" t="s">
        <v>74</v>
      </c>
    </row>
    <row r="82" spans="1:7" ht="15.75" thickBot="1" x14ac:dyDescent="0.3">
      <c r="A82" s="305"/>
      <c r="B82" s="308"/>
      <c r="C82" s="308"/>
      <c r="D82" s="311"/>
      <c r="E82" s="311"/>
      <c r="F82" s="29" t="s">
        <v>14</v>
      </c>
      <c r="G82" s="22" t="s">
        <v>74</v>
      </c>
    </row>
    <row r="83" spans="1:7" ht="15.75" thickBot="1" x14ac:dyDescent="0.3">
      <c r="A83" s="305"/>
      <c r="B83" s="308"/>
      <c r="C83" s="308"/>
      <c r="D83" s="311"/>
      <c r="E83" s="311"/>
      <c r="F83" s="29" t="s">
        <v>15</v>
      </c>
      <c r="G83" s="30">
        <v>6500</v>
      </c>
    </row>
    <row r="84" spans="1:7" ht="15.75" thickBot="1" x14ac:dyDescent="0.3">
      <c r="A84" s="306"/>
      <c r="B84" s="309"/>
      <c r="C84" s="309"/>
      <c r="D84" s="312"/>
      <c r="E84" s="312"/>
      <c r="F84" s="29" t="s">
        <v>145</v>
      </c>
      <c r="G84" s="22" t="s">
        <v>74</v>
      </c>
    </row>
    <row r="85" spans="1:7" ht="28.5" customHeight="1" x14ac:dyDescent="0.25">
      <c r="A85" s="24" t="s">
        <v>193</v>
      </c>
      <c r="B85" s="307" t="s">
        <v>20</v>
      </c>
      <c r="C85" s="307" t="s">
        <v>152</v>
      </c>
      <c r="D85" s="307" t="s">
        <v>152</v>
      </c>
      <c r="E85" s="310">
        <v>44834</v>
      </c>
      <c r="F85" s="307" t="s">
        <v>152</v>
      </c>
      <c r="G85" s="300" t="s">
        <v>152</v>
      </c>
    </row>
    <row r="86" spans="1:7" ht="41.25" customHeight="1" thickBot="1" x14ac:dyDescent="0.3">
      <c r="A86" s="31" t="s">
        <v>194</v>
      </c>
      <c r="B86" s="309"/>
      <c r="C86" s="309"/>
      <c r="D86" s="309"/>
      <c r="E86" s="312"/>
      <c r="F86" s="309"/>
      <c r="G86" s="301"/>
    </row>
    <row r="87" spans="1:7" ht="30" x14ac:dyDescent="0.25">
      <c r="A87" s="24" t="s">
        <v>195</v>
      </c>
      <c r="B87" s="307" t="s">
        <v>20</v>
      </c>
      <c r="C87" s="307" t="s">
        <v>152</v>
      </c>
      <c r="D87" s="307" t="s">
        <v>152</v>
      </c>
      <c r="E87" s="310">
        <v>44895</v>
      </c>
      <c r="F87" s="307" t="s">
        <v>152</v>
      </c>
      <c r="G87" s="300" t="s">
        <v>152</v>
      </c>
    </row>
    <row r="88" spans="1:7" ht="78" customHeight="1" thickBot="1" x14ac:dyDescent="0.3">
      <c r="A88" s="31" t="s">
        <v>196</v>
      </c>
      <c r="B88" s="309"/>
      <c r="C88" s="309"/>
      <c r="D88" s="309"/>
      <c r="E88" s="312"/>
      <c r="F88" s="309"/>
      <c r="G88" s="301"/>
    </row>
    <row r="89" spans="1:7" ht="30" x14ac:dyDescent="0.25">
      <c r="A89" s="24" t="s">
        <v>197</v>
      </c>
      <c r="B89" s="307" t="s">
        <v>20</v>
      </c>
      <c r="C89" s="307" t="s">
        <v>152</v>
      </c>
      <c r="D89" s="307" t="s">
        <v>152</v>
      </c>
      <c r="E89" s="310">
        <v>44926</v>
      </c>
      <c r="F89" s="307" t="s">
        <v>152</v>
      </c>
      <c r="G89" s="300" t="s">
        <v>152</v>
      </c>
    </row>
    <row r="90" spans="1:7" ht="62.25" customHeight="1" thickBot="1" x14ac:dyDescent="0.3">
      <c r="A90" s="31" t="s">
        <v>198</v>
      </c>
      <c r="B90" s="309"/>
      <c r="C90" s="309"/>
      <c r="D90" s="309"/>
      <c r="E90" s="312"/>
      <c r="F90" s="309"/>
      <c r="G90" s="301"/>
    </row>
    <row r="91" spans="1:7" ht="409.5" hidden="1" customHeight="1" thickBot="1" x14ac:dyDescent="0.3">
      <c r="A91" s="304" t="s">
        <v>199</v>
      </c>
      <c r="B91" s="307" t="s">
        <v>21</v>
      </c>
      <c r="C91" s="307" t="s">
        <v>200</v>
      </c>
      <c r="D91" s="310">
        <v>44562</v>
      </c>
      <c r="E91" s="310">
        <v>44926</v>
      </c>
      <c r="F91" s="29" t="s">
        <v>12</v>
      </c>
      <c r="G91" s="22" t="s">
        <v>74</v>
      </c>
    </row>
    <row r="92" spans="1:7" ht="15.75" thickBot="1" x14ac:dyDescent="0.3">
      <c r="A92" s="305"/>
      <c r="B92" s="308"/>
      <c r="C92" s="308"/>
      <c r="D92" s="311"/>
      <c r="E92" s="311"/>
      <c r="F92" s="29" t="s">
        <v>13</v>
      </c>
      <c r="G92" s="22" t="s">
        <v>74</v>
      </c>
    </row>
    <row r="93" spans="1:7" ht="15.75" thickBot="1" x14ac:dyDescent="0.3">
      <c r="A93" s="305"/>
      <c r="B93" s="308"/>
      <c r="C93" s="308"/>
      <c r="D93" s="311"/>
      <c r="E93" s="311"/>
      <c r="F93" s="29" t="s">
        <v>14</v>
      </c>
      <c r="G93" s="22" t="s">
        <v>74</v>
      </c>
    </row>
    <row r="94" spans="1:7" ht="15.75" thickBot="1" x14ac:dyDescent="0.3">
      <c r="A94" s="305"/>
      <c r="B94" s="308"/>
      <c r="C94" s="308"/>
      <c r="D94" s="311"/>
      <c r="E94" s="311"/>
      <c r="F94" s="29" t="s">
        <v>15</v>
      </c>
      <c r="G94" s="22" t="s">
        <v>74</v>
      </c>
    </row>
    <row r="95" spans="1:7" ht="15.75" thickBot="1" x14ac:dyDescent="0.3">
      <c r="A95" s="306"/>
      <c r="B95" s="309"/>
      <c r="C95" s="309"/>
      <c r="D95" s="312"/>
      <c r="E95" s="312"/>
      <c r="F95" s="29" t="s">
        <v>145</v>
      </c>
      <c r="G95" s="22" t="s">
        <v>74</v>
      </c>
    </row>
    <row r="96" spans="1:7" ht="64.5" customHeight="1" thickBot="1" x14ac:dyDescent="0.3">
      <c r="A96" s="304" t="s">
        <v>201</v>
      </c>
      <c r="B96" s="307" t="s">
        <v>21</v>
      </c>
      <c r="C96" s="307" t="s">
        <v>202</v>
      </c>
      <c r="D96" s="310">
        <v>44562</v>
      </c>
      <c r="E96" s="310">
        <v>44926</v>
      </c>
      <c r="F96" s="29" t="s">
        <v>12</v>
      </c>
      <c r="G96" s="22" t="s">
        <v>74</v>
      </c>
    </row>
    <row r="97" spans="1:7" ht="15.75" thickBot="1" x14ac:dyDescent="0.3">
      <c r="A97" s="305"/>
      <c r="B97" s="308"/>
      <c r="C97" s="308"/>
      <c r="D97" s="311"/>
      <c r="E97" s="311"/>
      <c r="F97" s="29" t="s">
        <v>13</v>
      </c>
      <c r="G97" s="22" t="s">
        <v>74</v>
      </c>
    </row>
    <row r="98" spans="1:7" ht="15.75" thickBot="1" x14ac:dyDescent="0.3">
      <c r="A98" s="305"/>
      <c r="B98" s="308"/>
      <c r="C98" s="308"/>
      <c r="D98" s="311"/>
      <c r="E98" s="311"/>
      <c r="F98" s="29" t="s">
        <v>14</v>
      </c>
      <c r="G98" s="22" t="s">
        <v>74</v>
      </c>
    </row>
    <row r="99" spans="1:7" ht="15.75" thickBot="1" x14ac:dyDescent="0.3">
      <c r="A99" s="305"/>
      <c r="B99" s="308"/>
      <c r="C99" s="308"/>
      <c r="D99" s="311"/>
      <c r="E99" s="311"/>
      <c r="F99" s="29" t="s">
        <v>15</v>
      </c>
      <c r="G99" s="22" t="s">
        <v>74</v>
      </c>
    </row>
    <row r="100" spans="1:7" ht="15.75" thickBot="1" x14ac:dyDescent="0.3">
      <c r="A100" s="306"/>
      <c r="B100" s="309"/>
      <c r="C100" s="309"/>
      <c r="D100" s="312"/>
      <c r="E100" s="312"/>
      <c r="F100" s="29" t="s">
        <v>145</v>
      </c>
      <c r="G100" s="22" t="s">
        <v>74</v>
      </c>
    </row>
    <row r="101" spans="1:7" ht="30" x14ac:dyDescent="0.25">
      <c r="A101" s="24" t="s">
        <v>203</v>
      </c>
      <c r="B101" s="307" t="s">
        <v>22</v>
      </c>
      <c r="C101" s="307" t="s">
        <v>152</v>
      </c>
      <c r="D101" s="310">
        <v>44562</v>
      </c>
      <c r="E101" s="310">
        <v>44926</v>
      </c>
      <c r="F101" s="307" t="s">
        <v>152</v>
      </c>
      <c r="G101" s="300" t="s">
        <v>152</v>
      </c>
    </row>
    <row r="102" spans="1:7" ht="89.25" customHeight="1" thickBot="1" x14ac:dyDescent="0.3">
      <c r="A102" s="31" t="s">
        <v>204</v>
      </c>
      <c r="B102" s="309"/>
      <c r="C102" s="309"/>
      <c r="D102" s="312"/>
      <c r="E102" s="312"/>
      <c r="F102" s="309"/>
      <c r="G102" s="301"/>
    </row>
    <row r="103" spans="1:7" ht="255.75" thickBot="1" x14ac:dyDescent="0.3">
      <c r="A103" s="304" t="s">
        <v>205</v>
      </c>
      <c r="B103" s="307" t="s">
        <v>128</v>
      </c>
      <c r="C103" s="26" t="s">
        <v>206</v>
      </c>
      <c r="D103" s="310">
        <v>44562</v>
      </c>
      <c r="E103" s="310">
        <v>44926</v>
      </c>
      <c r="F103" s="29" t="s">
        <v>12</v>
      </c>
      <c r="G103" s="30">
        <v>28337.4</v>
      </c>
    </row>
    <row r="104" spans="1:7" ht="49.5" customHeight="1" thickBot="1" x14ac:dyDescent="0.3">
      <c r="A104" s="305"/>
      <c r="B104" s="308"/>
      <c r="C104" s="26" t="s">
        <v>207</v>
      </c>
      <c r="D104" s="311"/>
      <c r="E104" s="311"/>
      <c r="F104" s="29" t="s">
        <v>13</v>
      </c>
      <c r="G104" s="22" t="s">
        <v>74</v>
      </c>
    </row>
    <row r="105" spans="1:7" ht="15.75" thickBot="1" x14ac:dyDescent="0.3">
      <c r="A105" s="305"/>
      <c r="B105" s="308"/>
      <c r="C105" s="27"/>
      <c r="D105" s="311"/>
      <c r="E105" s="311"/>
      <c r="F105" s="29" t="s">
        <v>14</v>
      </c>
      <c r="G105" s="30">
        <v>13407</v>
      </c>
    </row>
    <row r="106" spans="1:7" ht="15.75" thickBot="1" x14ac:dyDescent="0.3">
      <c r="A106" s="305"/>
      <c r="B106" s="308"/>
      <c r="C106" s="27"/>
      <c r="D106" s="311"/>
      <c r="E106" s="311"/>
      <c r="F106" s="29" t="s">
        <v>15</v>
      </c>
      <c r="G106" s="30">
        <v>14930.4</v>
      </c>
    </row>
    <row r="107" spans="1:7" ht="21" customHeight="1" thickBot="1" x14ac:dyDescent="0.3">
      <c r="A107" s="306"/>
      <c r="B107" s="309"/>
      <c r="C107" s="28"/>
      <c r="D107" s="312"/>
      <c r="E107" s="312"/>
      <c r="F107" s="29" t="s">
        <v>145</v>
      </c>
      <c r="G107" s="22" t="s">
        <v>74</v>
      </c>
    </row>
    <row r="108" spans="1:7" ht="70.5" customHeight="1" thickBot="1" x14ac:dyDescent="0.3">
      <c r="A108" s="304" t="s">
        <v>208</v>
      </c>
      <c r="B108" s="307" t="s">
        <v>21</v>
      </c>
      <c r="C108" s="307" t="s">
        <v>209</v>
      </c>
      <c r="D108" s="310">
        <v>44562</v>
      </c>
      <c r="E108" s="310">
        <v>44926</v>
      </c>
      <c r="F108" s="29" t="s">
        <v>12</v>
      </c>
      <c r="G108" s="30">
        <v>21390.7</v>
      </c>
    </row>
    <row r="109" spans="1:7" ht="15.75" thickBot="1" x14ac:dyDescent="0.3">
      <c r="A109" s="305"/>
      <c r="B109" s="308"/>
      <c r="C109" s="308"/>
      <c r="D109" s="311"/>
      <c r="E109" s="311"/>
      <c r="F109" s="29" t="s">
        <v>13</v>
      </c>
      <c r="G109" s="22" t="s">
        <v>74</v>
      </c>
    </row>
    <row r="110" spans="1:7" ht="15.75" thickBot="1" x14ac:dyDescent="0.3">
      <c r="A110" s="305"/>
      <c r="B110" s="308"/>
      <c r="C110" s="308"/>
      <c r="D110" s="311"/>
      <c r="E110" s="311"/>
      <c r="F110" s="29" t="s">
        <v>14</v>
      </c>
      <c r="G110" s="30">
        <v>7155</v>
      </c>
    </row>
    <row r="111" spans="1:7" ht="15.75" thickBot="1" x14ac:dyDescent="0.3">
      <c r="A111" s="305"/>
      <c r="B111" s="308"/>
      <c r="C111" s="308"/>
      <c r="D111" s="311"/>
      <c r="E111" s="311"/>
      <c r="F111" s="29" t="s">
        <v>15</v>
      </c>
      <c r="G111" s="30">
        <v>14235.7</v>
      </c>
    </row>
    <row r="112" spans="1:7" ht="15.75" thickBot="1" x14ac:dyDescent="0.3">
      <c r="A112" s="306"/>
      <c r="B112" s="309"/>
      <c r="C112" s="309"/>
      <c r="D112" s="312"/>
      <c r="E112" s="312"/>
      <c r="F112" s="29" t="s">
        <v>145</v>
      </c>
      <c r="G112" s="22" t="s">
        <v>74</v>
      </c>
    </row>
    <row r="113" spans="1:7" ht="23.25" customHeight="1" x14ac:dyDescent="0.25">
      <c r="A113" s="24" t="s">
        <v>210</v>
      </c>
      <c r="B113" s="307" t="s">
        <v>22</v>
      </c>
      <c r="C113" s="307" t="s">
        <v>152</v>
      </c>
      <c r="D113" s="307" t="s">
        <v>152</v>
      </c>
      <c r="E113" s="310">
        <v>44926</v>
      </c>
      <c r="F113" s="307" t="s">
        <v>152</v>
      </c>
      <c r="G113" s="300" t="s">
        <v>152</v>
      </c>
    </row>
    <row r="114" spans="1:7" ht="48.75" customHeight="1" thickBot="1" x14ac:dyDescent="0.3">
      <c r="A114" s="31" t="s">
        <v>211</v>
      </c>
      <c r="B114" s="309"/>
      <c r="C114" s="309"/>
      <c r="D114" s="309"/>
      <c r="E114" s="312"/>
      <c r="F114" s="309"/>
      <c r="G114" s="301"/>
    </row>
    <row r="115" spans="1:7" ht="105.75" thickBot="1" x14ac:dyDescent="0.3">
      <c r="A115" s="304" t="s">
        <v>212</v>
      </c>
      <c r="B115" s="307" t="s">
        <v>21</v>
      </c>
      <c r="C115" s="26" t="s">
        <v>213</v>
      </c>
      <c r="D115" s="310">
        <v>44562</v>
      </c>
      <c r="E115" s="310">
        <v>44926</v>
      </c>
      <c r="F115" s="29" t="s">
        <v>12</v>
      </c>
      <c r="G115" s="30">
        <v>6946.7</v>
      </c>
    </row>
    <row r="116" spans="1:7" ht="60.75" thickBot="1" x14ac:dyDescent="0.3">
      <c r="A116" s="305"/>
      <c r="B116" s="308"/>
      <c r="C116" s="26" t="s">
        <v>214</v>
      </c>
      <c r="D116" s="311"/>
      <c r="E116" s="311"/>
      <c r="F116" s="29" t="s">
        <v>13</v>
      </c>
      <c r="G116" s="22" t="s">
        <v>74</v>
      </c>
    </row>
    <row r="117" spans="1:7" ht="15.75" thickBot="1" x14ac:dyDescent="0.3">
      <c r="A117" s="305"/>
      <c r="B117" s="308"/>
      <c r="C117" s="27"/>
      <c r="D117" s="311"/>
      <c r="E117" s="311"/>
      <c r="F117" s="29" t="s">
        <v>14</v>
      </c>
      <c r="G117" s="30">
        <v>6252</v>
      </c>
    </row>
    <row r="118" spans="1:7" ht="15.75" thickBot="1" x14ac:dyDescent="0.3">
      <c r="A118" s="305"/>
      <c r="B118" s="308"/>
      <c r="C118" s="27"/>
      <c r="D118" s="311"/>
      <c r="E118" s="311"/>
      <c r="F118" s="29" t="s">
        <v>15</v>
      </c>
      <c r="G118" s="22">
        <v>694.7</v>
      </c>
    </row>
    <row r="119" spans="1:7" ht="15.75" thickBot="1" x14ac:dyDescent="0.3">
      <c r="A119" s="306"/>
      <c r="B119" s="309"/>
      <c r="C119" s="28"/>
      <c r="D119" s="312"/>
      <c r="E119" s="312"/>
      <c r="F119" s="29" t="s">
        <v>145</v>
      </c>
      <c r="G119" s="22" t="s">
        <v>74</v>
      </c>
    </row>
    <row r="120" spans="1:7" ht="32.25" customHeight="1" x14ac:dyDescent="0.25">
      <c r="A120" s="24" t="s">
        <v>215</v>
      </c>
      <c r="B120" s="307" t="s">
        <v>22</v>
      </c>
      <c r="C120" s="307" t="s">
        <v>152</v>
      </c>
      <c r="D120" s="307" t="s">
        <v>152</v>
      </c>
      <c r="E120" s="310">
        <v>44926</v>
      </c>
      <c r="F120" s="307" t="s">
        <v>152</v>
      </c>
      <c r="G120" s="300" t="s">
        <v>152</v>
      </c>
    </row>
    <row r="121" spans="1:7" ht="33" customHeight="1" thickBot="1" x14ac:dyDescent="0.3">
      <c r="A121" s="31" t="s">
        <v>216</v>
      </c>
      <c r="B121" s="309"/>
      <c r="C121" s="309"/>
      <c r="D121" s="309"/>
      <c r="E121" s="312"/>
      <c r="F121" s="309"/>
      <c r="G121" s="301"/>
    </row>
    <row r="122" spans="1:7" ht="30" x14ac:dyDescent="0.25">
      <c r="A122" s="24" t="s">
        <v>217</v>
      </c>
      <c r="B122" s="307" t="s">
        <v>22</v>
      </c>
      <c r="C122" s="307" t="s">
        <v>152</v>
      </c>
      <c r="D122" s="307" t="s">
        <v>152</v>
      </c>
      <c r="E122" s="307" t="s">
        <v>219</v>
      </c>
      <c r="F122" s="307" t="s">
        <v>152</v>
      </c>
      <c r="G122" s="300" t="s">
        <v>152</v>
      </c>
    </row>
    <row r="123" spans="1:7" ht="57.75" customHeight="1" thickBot="1" x14ac:dyDescent="0.3">
      <c r="A123" s="31" t="s">
        <v>218</v>
      </c>
      <c r="B123" s="309"/>
      <c r="C123" s="309"/>
      <c r="D123" s="309"/>
      <c r="E123" s="309"/>
      <c r="F123" s="309"/>
      <c r="G123" s="301"/>
    </row>
    <row r="124" spans="1:7" ht="19.5" customHeight="1" x14ac:dyDescent="0.25">
      <c r="A124" s="24" t="s">
        <v>220</v>
      </c>
      <c r="B124" s="307" t="s">
        <v>22</v>
      </c>
      <c r="C124" s="307" t="s">
        <v>152</v>
      </c>
      <c r="D124" s="307" t="s">
        <v>152</v>
      </c>
      <c r="E124" s="310">
        <v>44926</v>
      </c>
      <c r="F124" s="307" t="s">
        <v>152</v>
      </c>
      <c r="G124" s="300" t="s">
        <v>152</v>
      </c>
    </row>
    <row r="125" spans="1:7" ht="66.75" customHeight="1" thickBot="1" x14ac:dyDescent="0.3">
      <c r="A125" s="31" t="s">
        <v>221</v>
      </c>
      <c r="B125" s="309"/>
      <c r="C125" s="309"/>
      <c r="D125" s="309"/>
      <c r="E125" s="312"/>
      <c r="F125" s="309"/>
      <c r="G125" s="301"/>
    </row>
    <row r="126" spans="1:7" ht="39.950000000000003" customHeight="1" thickBot="1" x14ac:dyDescent="0.3">
      <c r="A126" s="304" t="s">
        <v>222</v>
      </c>
      <c r="B126" s="307" t="s">
        <v>223</v>
      </c>
      <c r="C126" s="307" t="s">
        <v>224</v>
      </c>
      <c r="D126" s="310">
        <v>44562</v>
      </c>
      <c r="E126" s="310">
        <v>44926</v>
      </c>
      <c r="F126" s="29" t="s">
        <v>12</v>
      </c>
      <c r="G126" s="30">
        <v>2246.6</v>
      </c>
    </row>
    <row r="127" spans="1:7" ht="15.75" thickBot="1" x14ac:dyDescent="0.3">
      <c r="A127" s="305"/>
      <c r="B127" s="308"/>
      <c r="C127" s="308"/>
      <c r="D127" s="311"/>
      <c r="E127" s="311"/>
      <c r="F127" s="29" t="s">
        <v>13</v>
      </c>
      <c r="G127" s="22" t="s">
        <v>74</v>
      </c>
    </row>
    <row r="128" spans="1:7" ht="15.75" thickBot="1" x14ac:dyDescent="0.3">
      <c r="A128" s="305"/>
      <c r="B128" s="308"/>
      <c r="C128" s="308"/>
      <c r="D128" s="311"/>
      <c r="E128" s="311"/>
      <c r="F128" s="29" t="s">
        <v>14</v>
      </c>
      <c r="G128" s="30">
        <v>2246.6</v>
      </c>
    </row>
    <row r="129" spans="1:7" ht="15.75" thickBot="1" x14ac:dyDescent="0.3">
      <c r="A129" s="305"/>
      <c r="B129" s="308"/>
      <c r="C129" s="308"/>
      <c r="D129" s="311"/>
      <c r="E129" s="311"/>
      <c r="F129" s="29" t="s">
        <v>15</v>
      </c>
      <c r="G129" s="22" t="s">
        <v>74</v>
      </c>
    </row>
    <row r="130" spans="1:7" ht="15.75" thickBot="1" x14ac:dyDescent="0.3">
      <c r="A130" s="306"/>
      <c r="B130" s="309"/>
      <c r="C130" s="309"/>
      <c r="D130" s="312"/>
      <c r="E130" s="312"/>
      <c r="F130" s="29" t="s">
        <v>145</v>
      </c>
      <c r="G130" s="22" t="s">
        <v>74</v>
      </c>
    </row>
    <row r="131" spans="1:7" ht="39.950000000000003" customHeight="1" thickBot="1" x14ac:dyDescent="0.3">
      <c r="A131" s="304" t="s">
        <v>225</v>
      </c>
      <c r="B131" s="307" t="s">
        <v>17</v>
      </c>
      <c r="C131" s="307" t="s">
        <v>226</v>
      </c>
      <c r="D131" s="310">
        <v>44562</v>
      </c>
      <c r="E131" s="310">
        <v>44926</v>
      </c>
      <c r="F131" s="29" t="s">
        <v>12</v>
      </c>
      <c r="G131" s="29"/>
    </row>
    <row r="132" spans="1:7" ht="15.75" thickBot="1" x14ac:dyDescent="0.3">
      <c r="A132" s="305"/>
      <c r="B132" s="308"/>
      <c r="C132" s="308"/>
      <c r="D132" s="311"/>
      <c r="E132" s="311"/>
      <c r="F132" s="29" t="s">
        <v>13</v>
      </c>
      <c r="G132" s="22" t="s">
        <v>74</v>
      </c>
    </row>
    <row r="133" spans="1:7" ht="15.75" thickBot="1" x14ac:dyDescent="0.3">
      <c r="A133" s="305"/>
      <c r="B133" s="308"/>
      <c r="C133" s="308"/>
      <c r="D133" s="311"/>
      <c r="E133" s="311"/>
      <c r="F133" s="29" t="s">
        <v>14</v>
      </c>
      <c r="G133" s="29"/>
    </row>
    <row r="134" spans="1:7" ht="15.75" thickBot="1" x14ac:dyDescent="0.3">
      <c r="A134" s="305"/>
      <c r="B134" s="308"/>
      <c r="C134" s="308"/>
      <c r="D134" s="311"/>
      <c r="E134" s="311"/>
      <c r="F134" s="29" t="s">
        <v>15</v>
      </c>
      <c r="G134" s="22" t="s">
        <v>74</v>
      </c>
    </row>
    <row r="135" spans="1:7" ht="15.75" thickBot="1" x14ac:dyDescent="0.3">
      <c r="A135" s="306"/>
      <c r="B135" s="309"/>
      <c r="C135" s="309"/>
      <c r="D135" s="312"/>
      <c r="E135" s="312"/>
      <c r="F135" s="29" t="s">
        <v>145</v>
      </c>
      <c r="G135" s="22" t="s">
        <v>74</v>
      </c>
    </row>
    <row r="136" spans="1:7" ht="32.25" customHeight="1" x14ac:dyDescent="0.25">
      <c r="A136" s="24" t="s">
        <v>227</v>
      </c>
      <c r="B136" s="307" t="s">
        <v>17</v>
      </c>
      <c r="C136" s="307" t="s">
        <v>152</v>
      </c>
      <c r="D136" s="307" t="s">
        <v>152</v>
      </c>
      <c r="E136" s="310">
        <v>44926</v>
      </c>
      <c r="F136" s="307" t="s">
        <v>152</v>
      </c>
      <c r="G136" s="300" t="s">
        <v>152</v>
      </c>
    </row>
    <row r="137" spans="1:7" ht="94.5" customHeight="1" thickBot="1" x14ac:dyDescent="0.3">
      <c r="A137" s="31" t="s">
        <v>228</v>
      </c>
      <c r="B137" s="309"/>
      <c r="C137" s="309"/>
      <c r="D137" s="309"/>
      <c r="E137" s="312"/>
      <c r="F137" s="309"/>
      <c r="G137" s="301"/>
    </row>
    <row r="138" spans="1:7" ht="20.100000000000001" customHeight="1" thickBot="1" x14ac:dyDescent="0.3">
      <c r="A138" s="304" t="s">
        <v>229</v>
      </c>
      <c r="B138" s="307" t="s">
        <v>126</v>
      </c>
      <c r="C138" s="26" t="s">
        <v>230</v>
      </c>
      <c r="D138" s="310">
        <v>44562</v>
      </c>
      <c r="E138" s="310">
        <v>44926</v>
      </c>
      <c r="F138" s="29" t="s">
        <v>12</v>
      </c>
      <c r="G138" s="29"/>
    </row>
    <row r="139" spans="1:7" ht="39.950000000000003" customHeight="1" thickBot="1" x14ac:dyDescent="0.3">
      <c r="A139" s="305"/>
      <c r="B139" s="308"/>
      <c r="C139" s="26" t="s">
        <v>231</v>
      </c>
      <c r="D139" s="311"/>
      <c r="E139" s="311"/>
      <c r="F139" s="29" t="s">
        <v>13</v>
      </c>
      <c r="G139" s="29"/>
    </row>
    <row r="140" spans="1:7" ht="15.75" thickBot="1" x14ac:dyDescent="0.3">
      <c r="A140" s="305"/>
      <c r="B140" s="308"/>
      <c r="C140" s="27"/>
      <c r="D140" s="311"/>
      <c r="E140" s="311"/>
      <c r="F140" s="29" t="s">
        <v>14</v>
      </c>
      <c r="G140" s="29"/>
    </row>
    <row r="141" spans="1:7" ht="15.75" thickBot="1" x14ac:dyDescent="0.3">
      <c r="A141" s="305"/>
      <c r="B141" s="308"/>
      <c r="C141" s="27"/>
      <c r="D141" s="311"/>
      <c r="E141" s="311"/>
      <c r="F141" s="29" t="s">
        <v>15</v>
      </c>
      <c r="G141" s="29"/>
    </row>
    <row r="142" spans="1:7" ht="15.75" thickBot="1" x14ac:dyDescent="0.3">
      <c r="A142" s="306"/>
      <c r="B142" s="309"/>
      <c r="C142" s="28"/>
      <c r="D142" s="312"/>
      <c r="E142" s="312"/>
      <c r="F142" s="29" t="s">
        <v>145</v>
      </c>
      <c r="G142" s="22" t="s">
        <v>74</v>
      </c>
    </row>
    <row r="143" spans="1:7" ht="39.950000000000003" customHeight="1" thickBot="1" x14ac:dyDescent="0.3">
      <c r="A143" s="304" t="s">
        <v>232</v>
      </c>
      <c r="B143" s="307" t="s">
        <v>96</v>
      </c>
      <c r="C143" s="307" t="s">
        <v>233</v>
      </c>
      <c r="D143" s="310">
        <v>44562</v>
      </c>
      <c r="E143" s="310">
        <v>44926</v>
      </c>
      <c r="F143" s="29" t="s">
        <v>12</v>
      </c>
      <c r="G143" s="22" t="s">
        <v>74</v>
      </c>
    </row>
    <row r="144" spans="1:7" ht="15.75" thickBot="1" x14ac:dyDescent="0.3">
      <c r="A144" s="305"/>
      <c r="B144" s="308"/>
      <c r="C144" s="308"/>
      <c r="D144" s="311"/>
      <c r="E144" s="311"/>
      <c r="F144" s="29" t="s">
        <v>13</v>
      </c>
      <c r="G144" s="22" t="s">
        <v>74</v>
      </c>
    </row>
    <row r="145" spans="1:7" ht="15.75" thickBot="1" x14ac:dyDescent="0.3">
      <c r="A145" s="305"/>
      <c r="B145" s="308"/>
      <c r="C145" s="308"/>
      <c r="D145" s="311"/>
      <c r="E145" s="311"/>
      <c r="F145" s="29" t="s">
        <v>14</v>
      </c>
      <c r="G145" s="22" t="s">
        <v>74</v>
      </c>
    </row>
    <row r="146" spans="1:7" ht="15.75" thickBot="1" x14ac:dyDescent="0.3">
      <c r="A146" s="305"/>
      <c r="B146" s="308"/>
      <c r="C146" s="308"/>
      <c r="D146" s="311"/>
      <c r="E146" s="311"/>
      <c r="F146" s="29" t="s">
        <v>15</v>
      </c>
      <c r="G146" s="22" t="s">
        <v>74</v>
      </c>
    </row>
    <row r="147" spans="1:7" ht="15.75" thickBot="1" x14ac:dyDescent="0.3">
      <c r="A147" s="306"/>
      <c r="B147" s="309"/>
      <c r="C147" s="309"/>
      <c r="D147" s="312"/>
      <c r="E147" s="312"/>
      <c r="F147" s="29" t="s">
        <v>145</v>
      </c>
      <c r="G147" s="22" t="s">
        <v>74</v>
      </c>
    </row>
    <row r="148" spans="1:7" ht="30" x14ac:dyDescent="0.25">
      <c r="A148" s="24" t="s">
        <v>234</v>
      </c>
      <c r="B148" s="307" t="s">
        <v>96</v>
      </c>
      <c r="C148" s="307" t="s">
        <v>152</v>
      </c>
      <c r="D148" s="307" t="s">
        <v>152</v>
      </c>
      <c r="E148" s="307" t="s">
        <v>236</v>
      </c>
      <c r="F148" s="307" t="s">
        <v>152</v>
      </c>
      <c r="G148" s="300" t="s">
        <v>152</v>
      </c>
    </row>
    <row r="149" spans="1:7" ht="39.950000000000003" customHeight="1" thickBot="1" x14ac:dyDescent="0.3">
      <c r="A149" s="31" t="s">
        <v>235</v>
      </c>
      <c r="B149" s="309"/>
      <c r="C149" s="309"/>
      <c r="D149" s="309"/>
      <c r="E149" s="309"/>
      <c r="F149" s="309"/>
      <c r="G149" s="301"/>
    </row>
    <row r="150" spans="1:7" ht="39.950000000000003" customHeight="1" thickBot="1" x14ac:dyDescent="0.3">
      <c r="A150" s="304" t="s">
        <v>237</v>
      </c>
      <c r="B150" s="307" t="s">
        <v>127</v>
      </c>
      <c r="C150" s="307" t="s">
        <v>238</v>
      </c>
      <c r="D150" s="310">
        <v>44562</v>
      </c>
      <c r="E150" s="310">
        <v>44926</v>
      </c>
      <c r="F150" s="29" t="s">
        <v>12</v>
      </c>
      <c r="G150" s="30">
        <v>8000</v>
      </c>
    </row>
    <row r="151" spans="1:7" ht="15.75" thickBot="1" x14ac:dyDescent="0.3">
      <c r="A151" s="305"/>
      <c r="B151" s="308"/>
      <c r="C151" s="308"/>
      <c r="D151" s="311"/>
      <c r="E151" s="311"/>
      <c r="F151" s="29" t="s">
        <v>13</v>
      </c>
      <c r="G151" s="22" t="s">
        <v>74</v>
      </c>
    </row>
    <row r="152" spans="1:7" ht="15.75" thickBot="1" x14ac:dyDescent="0.3">
      <c r="A152" s="305"/>
      <c r="B152" s="308"/>
      <c r="C152" s="308"/>
      <c r="D152" s="311"/>
      <c r="E152" s="311"/>
      <c r="F152" s="29" t="s">
        <v>14</v>
      </c>
      <c r="G152" s="22" t="s">
        <v>74</v>
      </c>
    </row>
    <row r="153" spans="1:7" ht="15.75" thickBot="1" x14ac:dyDescent="0.3">
      <c r="A153" s="305"/>
      <c r="B153" s="308"/>
      <c r="C153" s="308"/>
      <c r="D153" s="311"/>
      <c r="E153" s="311"/>
      <c r="F153" s="29" t="s">
        <v>15</v>
      </c>
      <c r="G153" s="30">
        <v>8000</v>
      </c>
    </row>
    <row r="154" spans="1:7" ht="15.75" thickBot="1" x14ac:dyDescent="0.3">
      <c r="A154" s="306"/>
      <c r="B154" s="309"/>
      <c r="C154" s="309"/>
      <c r="D154" s="312"/>
      <c r="E154" s="312"/>
      <c r="F154" s="25"/>
      <c r="G154" s="25"/>
    </row>
  </sheetData>
  <mergeCells count="224">
    <mergeCell ref="A150:A154"/>
    <mergeCell ref="B150:B154"/>
    <mergeCell ref="C150:C154"/>
    <mergeCell ref="D150:D154"/>
    <mergeCell ref="E150:E154"/>
    <mergeCell ref="B148:B149"/>
    <mergeCell ref="C148:C149"/>
    <mergeCell ref="D148:D149"/>
    <mergeCell ref="E148:E149"/>
    <mergeCell ref="F148:F149"/>
    <mergeCell ref="G148:G149"/>
    <mergeCell ref="A138:A142"/>
    <mergeCell ref="B138:B142"/>
    <mergeCell ref="D138:D142"/>
    <mergeCell ref="E138:E142"/>
    <mergeCell ref="A143:A147"/>
    <mergeCell ref="B143:B147"/>
    <mergeCell ref="C143:C147"/>
    <mergeCell ref="D143:D147"/>
    <mergeCell ref="E143:E147"/>
    <mergeCell ref="B136:B137"/>
    <mergeCell ref="C136:C137"/>
    <mergeCell ref="D136:D137"/>
    <mergeCell ref="E136:E137"/>
    <mergeCell ref="F136:F137"/>
    <mergeCell ref="G136:G137"/>
    <mergeCell ref="A126:A130"/>
    <mergeCell ref="B126:B130"/>
    <mergeCell ref="C126:C130"/>
    <mergeCell ref="D126:D130"/>
    <mergeCell ref="E126:E130"/>
    <mergeCell ref="A131:A135"/>
    <mergeCell ref="B131:B135"/>
    <mergeCell ref="C131:C135"/>
    <mergeCell ref="D131:D135"/>
    <mergeCell ref="E131:E135"/>
    <mergeCell ref="B124:B125"/>
    <mergeCell ref="C124:C125"/>
    <mergeCell ref="D124:D125"/>
    <mergeCell ref="E124:E125"/>
    <mergeCell ref="F124:F125"/>
    <mergeCell ref="G124:G125"/>
    <mergeCell ref="F120:F121"/>
    <mergeCell ref="G120:G121"/>
    <mergeCell ref="B122:B123"/>
    <mergeCell ref="C122:C123"/>
    <mergeCell ref="D122:D123"/>
    <mergeCell ref="E122:E123"/>
    <mergeCell ref="F122:F123"/>
    <mergeCell ref="G122:G123"/>
    <mergeCell ref="A115:A119"/>
    <mergeCell ref="B115:B119"/>
    <mergeCell ref="D115:D119"/>
    <mergeCell ref="E115:E119"/>
    <mergeCell ref="B120:B121"/>
    <mergeCell ref="C120:C121"/>
    <mergeCell ref="D120:D121"/>
    <mergeCell ref="E120:E121"/>
    <mergeCell ref="B113:B114"/>
    <mergeCell ref="C113:C114"/>
    <mergeCell ref="D113:D114"/>
    <mergeCell ref="E113:E114"/>
    <mergeCell ref="F113:F114"/>
    <mergeCell ref="G113:G114"/>
    <mergeCell ref="A103:A107"/>
    <mergeCell ref="B103:B107"/>
    <mergeCell ref="D103:D107"/>
    <mergeCell ref="E103:E107"/>
    <mergeCell ref="A108:A112"/>
    <mergeCell ref="B108:B112"/>
    <mergeCell ref="C108:C112"/>
    <mergeCell ref="D108:D112"/>
    <mergeCell ref="E108:E112"/>
    <mergeCell ref="B101:B102"/>
    <mergeCell ref="C101:C102"/>
    <mergeCell ref="D101:D102"/>
    <mergeCell ref="E101:E102"/>
    <mergeCell ref="F101:F102"/>
    <mergeCell ref="G101:G102"/>
    <mergeCell ref="A91:A95"/>
    <mergeCell ref="B91:B95"/>
    <mergeCell ref="C91:C95"/>
    <mergeCell ref="D91:D95"/>
    <mergeCell ref="E91:E95"/>
    <mergeCell ref="A96:A100"/>
    <mergeCell ref="B96:B100"/>
    <mergeCell ref="C96:C100"/>
    <mergeCell ref="D96:D100"/>
    <mergeCell ref="E96:E100"/>
    <mergeCell ref="B89:B90"/>
    <mergeCell ref="C89:C90"/>
    <mergeCell ref="D89:D90"/>
    <mergeCell ref="E89:E90"/>
    <mergeCell ref="F89:F90"/>
    <mergeCell ref="G89:G90"/>
    <mergeCell ref="F85:F86"/>
    <mergeCell ref="G85:G86"/>
    <mergeCell ref="B87:B88"/>
    <mergeCell ref="C87:C88"/>
    <mergeCell ref="D87:D88"/>
    <mergeCell ref="E87:E88"/>
    <mergeCell ref="F87:F88"/>
    <mergeCell ref="G87:G88"/>
    <mergeCell ref="A80:A84"/>
    <mergeCell ref="B80:B84"/>
    <mergeCell ref="C80:C84"/>
    <mergeCell ref="D80:D84"/>
    <mergeCell ref="E80:E84"/>
    <mergeCell ref="B85:B86"/>
    <mergeCell ref="C85:C86"/>
    <mergeCell ref="D85:D86"/>
    <mergeCell ref="E85:E86"/>
    <mergeCell ref="F73:F74"/>
    <mergeCell ref="G73:G74"/>
    <mergeCell ref="A75:A79"/>
    <mergeCell ref="B75:B79"/>
    <mergeCell ref="C75:C79"/>
    <mergeCell ref="D75:D79"/>
    <mergeCell ref="E75:E79"/>
    <mergeCell ref="A68:A72"/>
    <mergeCell ref="B68:B72"/>
    <mergeCell ref="C68:C72"/>
    <mergeCell ref="D68:D72"/>
    <mergeCell ref="E68:E72"/>
    <mergeCell ref="B73:B74"/>
    <mergeCell ref="C73:C74"/>
    <mergeCell ref="D73:D74"/>
    <mergeCell ref="E73:E74"/>
    <mergeCell ref="B66:B67"/>
    <mergeCell ref="C66:C67"/>
    <mergeCell ref="D66:D67"/>
    <mergeCell ref="E66:E67"/>
    <mergeCell ref="F66:F67"/>
    <mergeCell ref="G66:G67"/>
    <mergeCell ref="B64:B65"/>
    <mergeCell ref="C64:C65"/>
    <mergeCell ref="D64:D65"/>
    <mergeCell ref="E64:E65"/>
    <mergeCell ref="F64:F65"/>
    <mergeCell ref="G64:G65"/>
    <mergeCell ref="A54:A58"/>
    <mergeCell ref="B54:B58"/>
    <mergeCell ref="C54:C58"/>
    <mergeCell ref="D54:D58"/>
    <mergeCell ref="E54:E58"/>
    <mergeCell ref="A59:A63"/>
    <mergeCell ref="B59:B63"/>
    <mergeCell ref="C59:C63"/>
    <mergeCell ref="D59:D63"/>
    <mergeCell ref="E59:E63"/>
    <mergeCell ref="B52:B53"/>
    <mergeCell ref="C52:C53"/>
    <mergeCell ref="D52:D53"/>
    <mergeCell ref="E52:E53"/>
    <mergeCell ref="F52:F53"/>
    <mergeCell ref="G52:G53"/>
    <mergeCell ref="F45:F46"/>
    <mergeCell ref="G45:G46"/>
    <mergeCell ref="A47:A51"/>
    <mergeCell ref="B47:B51"/>
    <mergeCell ref="C47:C51"/>
    <mergeCell ref="D47:D51"/>
    <mergeCell ref="E47:E51"/>
    <mergeCell ref="A40:A44"/>
    <mergeCell ref="B40:B44"/>
    <mergeCell ref="C40:C44"/>
    <mergeCell ref="D40:D44"/>
    <mergeCell ref="E40:E44"/>
    <mergeCell ref="B45:B46"/>
    <mergeCell ref="C45:C46"/>
    <mergeCell ref="D45:D46"/>
    <mergeCell ref="E45:E46"/>
    <mergeCell ref="A35:A39"/>
    <mergeCell ref="B35:B39"/>
    <mergeCell ref="C35:C39"/>
    <mergeCell ref="D35:D39"/>
    <mergeCell ref="E35:E39"/>
    <mergeCell ref="A28:A32"/>
    <mergeCell ref="B28:B32"/>
    <mergeCell ref="C28:C32"/>
    <mergeCell ref="D28:D32"/>
    <mergeCell ref="E28:E32"/>
    <mergeCell ref="B33:B34"/>
    <mergeCell ref="C33:C34"/>
    <mergeCell ref="D33:D34"/>
    <mergeCell ref="E33:E34"/>
    <mergeCell ref="G26:G27"/>
    <mergeCell ref="F19:F20"/>
    <mergeCell ref="G19:G20"/>
    <mergeCell ref="B21:B25"/>
    <mergeCell ref="C21:C25"/>
    <mergeCell ref="D21:D25"/>
    <mergeCell ref="E21:E25"/>
    <mergeCell ref="F33:F34"/>
    <mergeCell ref="G33:G34"/>
    <mergeCell ref="B19:B20"/>
    <mergeCell ref="C19:C20"/>
    <mergeCell ref="D19:D20"/>
    <mergeCell ref="E19:E20"/>
    <mergeCell ref="B26:B27"/>
    <mergeCell ref="C26:C27"/>
    <mergeCell ref="D26:D27"/>
    <mergeCell ref="E26:E27"/>
    <mergeCell ref="F26:F27"/>
    <mergeCell ref="A9:A13"/>
    <mergeCell ref="B9:B13"/>
    <mergeCell ref="C9:C13"/>
    <mergeCell ref="D9:D13"/>
    <mergeCell ref="E9:E13"/>
    <mergeCell ref="A14:A18"/>
    <mergeCell ref="B14:B18"/>
    <mergeCell ref="C14:C18"/>
    <mergeCell ref="D14:D18"/>
    <mergeCell ref="E14:E18"/>
    <mergeCell ref="A1:A2"/>
    <mergeCell ref="B1:B2"/>
    <mergeCell ref="C1:C2"/>
    <mergeCell ref="D1:D2"/>
    <mergeCell ref="E1:E2"/>
    <mergeCell ref="F1:G1"/>
    <mergeCell ref="A4:A8"/>
    <mergeCell ref="B4:B8"/>
    <mergeCell ref="D4:D8"/>
    <mergeCell ref="E4:E8"/>
  </mergeCell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vt:i4>
      </vt:variant>
      <vt:variant>
        <vt:lpstr>Диаграммы</vt:lpstr>
      </vt:variant>
      <vt:variant>
        <vt:i4>1</vt:i4>
      </vt:variant>
      <vt:variant>
        <vt:lpstr>Именованные диапазоны</vt:lpstr>
      </vt:variant>
      <vt:variant>
        <vt:i4>1</vt:i4>
      </vt:variant>
    </vt:vector>
  </HeadingPairs>
  <TitlesOfParts>
    <vt:vector size="4" baseType="lpstr">
      <vt:lpstr>Лист1</vt:lpstr>
      <vt:lpstr>Лист2</vt:lpstr>
      <vt:lpstr>Диаграмма1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Ежохина Татьяна Андреевна</cp:lastModifiedBy>
  <cp:lastPrinted>2023-04-13T11:08:54Z</cp:lastPrinted>
  <dcterms:created xsi:type="dcterms:W3CDTF">2020-03-20T10:34:01Z</dcterms:created>
  <dcterms:modified xsi:type="dcterms:W3CDTF">2023-04-25T13:45:50Z</dcterms:modified>
</cp:coreProperties>
</file>